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ARMH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STATE TOTALS" sheetId="13" r:id="rId13"/>
  </sheets>
  <definedNames>
    <definedName name="_xlnm.Print_Area" localSheetId="12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<sst xmlns="http://schemas.openxmlformats.org/spreadsheetml/2006/main" count="862" uniqueCount="137">
  <si>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</si>
  <si>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</si>
  <si>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</si>
  <si>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</si>
  <si>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</si>
  <si>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</si>
  <si>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</si>
  <si>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</si>
  <si>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</si>
  <si>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</si>
  <si>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</si>
  <si>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</si>
  <si>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Blackjack Press</t>
  </si>
  <si>
    <t xml:space="preserve">   Face Up Blackjack</t>
  </si>
  <si>
    <t xml:space="preserve">   Multiple Action Blackjack</t>
  </si>
  <si>
    <t xml:space="preserve">   Spanish 21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</si>
  <si>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</si>
  <si>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</si>
  <si>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</si>
  <si>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</si>
  <si>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</si>
  <si>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</si>
  <si>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</si>
  <si>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</si>
  <si>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</si>
  <si>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</si>
  <si>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</si>
  <si>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</si>
  <si>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</si>
  <si>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</si>
  <si>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</si>
  <si>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</si>
  <si>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</si>
  <si>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</si>
  <si>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Perfect Pair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</si>
  <si>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</si>
  <si>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</si>
  <si>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</si>
  <si>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</si>
  <si>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</si>
  <si>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</si>
  <si>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</si>
  <si>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</si>
  <si>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</si>
  <si>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</si>
  <si>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</si>
  <si>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</si>
  <si>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</si>
  <si>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</si>
  <si>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</si>
  <si>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</si>
  <si>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</si>
  <si>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</si>
  <si>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>1 cent tokenized</t>
  </si>
  <si>
    <t>2 cent tokenized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</si>
  <si>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</si>
  <si>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</si>
  <si>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</si>
  <si>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</si>
  <si>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</si>
  <si>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</si>
  <si>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</si>
  <si>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</si>
  <si>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</si>
  <si>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</si>
  <si>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</si>
  <si>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>BOAT:    HARRAHS MARYLAND HGTS</t>
  </si>
  <si>
    <t xml:space="preserve">   Single Deck Blackjack</t>
  </si>
  <si>
    <t xml:space="preserve">   Texas Hold'Em Bonus</t>
  </si>
  <si>
    <t xml:space="preserve">   Fortune Pai Gow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</si>
  <si>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</si>
  <si>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</si>
  <si>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</si>
  <si>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</si>
  <si>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</si>
  <si>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Rapid Roulette</t>
  </si>
  <si>
    <t xml:space="preserve">   Crazy 4 Poker</t>
  </si>
  <si>
    <t xml:space="preserve">   Pai Gow Mania</t>
  </si>
  <si>
    <t xml:space="preserve">   21 Plus 3</t>
  </si>
  <si>
    <t xml:space="preserve">   Four Card Poker</t>
  </si>
  <si>
    <t xml:space="preserve">   Mini Pai Gow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</si>
  <si>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</si>
  <si>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</si>
  <si>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</si>
  <si>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</si>
  <si>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</si>
  <si>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</si>
  <si>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</si>
  <si>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</si>
  <si>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</si>
  <si>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Rabbit Hunter</t>
  </si>
  <si>
    <t xml:space="preserve">   No Craps</t>
  </si>
  <si>
    <t xml:space="preserve">   Three Card Poker</t>
  </si>
  <si>
    <t xml:space="preserve">   EZ Pai Gow</t>
  </si>
  <si>
    <t xml:space="preserve">   4 Card Poker</t>
  </si>
  <si>
    <t xml:space="preserve">    Ultimate Texas</t>
  </si>
  <si>
    <t xml:space="preserve">    EZ Baccarat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</si>
  <si>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</si>
  <si>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</si>
  <si>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</si>
  <si>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</si>
  <si>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</si>
  <si>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</si>
  <si>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</si>
  <si>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</si>
  <si>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Three Card Split</t>
  </si>
  <si>
    <t xml:space="preserve">   Dragon Bonus</t>
  </si>
  <si>
    <t xml:space="preserve">   Ten Hand Holdem</t>
  </si>
  <si>
    <t xml:space="preserve">   Emperor Challenge PG</t>
  </si>
  <si>
    <t xml:space="preserve">   EZ Pai Gow Poker</t>
  </si>
  <si>
    <t xml:space="preserve">   EZ Baccarat</t>
  </si>
  <si>
    <t xml:space="preserve">   1 cent tokenized</t>
  </si>
  <si>
    <t xml:space="preserve">   2 cent tokenized</t>
  </si>
  <si>
    <t>BOAT:     RIVER CITY</t>
  </si>
  <si>
    <t xml:space="preserve">   Perfect Pairs Blackjack</t>
  </si>
  <si>
    <t xml:space="preserve">   Blackjack Royal Match</t>
  </si>
  <si>
    <t xml:space="preserve">   Emperor Challenge Pai Gow</t>
  </si>
  <si>
    <t xml:space="preserve">   No Flop Pineapple Poker</t>
  </si>
  <si>
    <t xml:space="preserve">   Bonus Craps</t>
  </si>
  <si>
    <t xml:space="preserve">   Let It Ride 3 Card Bonus</t>
  </si>
  <si>
    <t xml:space="preserve">   In Between Blackjack</t>
  </si>
  <si>
    <t xml:space="preserve">   Blackjack Switch</t>
  </si>
  <si>
    <t xml:space="preserve">   TITO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</si>
  <si>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</si>
  <si>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</si>
  <si>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</si>
  <si>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</si>
  <si>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</si>
  <si>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</si>
  <si>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</si>
  <si>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</si>
  <si>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</si>
  <si>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</si>
  <si>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</si>
  <si>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</si>
  <si>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</si>
  <si>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>MONTH ENDED:      APRIL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</si>
</sst>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1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0" fillId="0" borderId="10" xfId="0" applyNumberFormat="1" applyFont="1" applyBorder="1" applyAlignment="1">
      <alignment/>
    </xf>
    <xf numFmtId="0" fontId="11" fillId="0" borderId="11" xfId="0" applyNumberFormat="1" applyFont="1" applyBorder="1" applyAlignment="1" applyProtection="1">
      <alignment/>
      <protection locked="0"/>
    </xf>
    <xf numFmtId="0" fontId="12" fillId="0" borderId="12" xfId="0" applyNumberFormat="1" applyFont="1" applyBorder="1" applyAlignment="1">
      <alignment/>
    </xf>
    <xf numFmtId="3" fontId="12" fillId="0" borderId="10" xfId="0" applyNumberFormat="1" applyFont="1" applyBorder="1" applyAlignment="1" applyProtection="1">
      <alignment horizontal="center"/>
      <protection locked="0"/>
    </xf>
    <xf numFmtId="40" fontId="12" fillId="0" borderId="10" xfId="0" applyNumberFormat="1" applyFont="1" applyBorder="1" applyAlignment="1" applyProtection="1">
      <alignment/>
      <protection locked="0"/>
    </xf>
    <xf numFmtId="164" fontId="12" fillId="0" borderId="10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13" fillId="0" borderId="10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0" fontId="14" fillId="0" borderId="10" xfId="0" applyNumberFormat="1" applyFont="1" applyBorder="1" applyAlignment="1">
      <alignment/>
    </xf>
    <xf numFmtId="3" fontId="12" fillId="34" borderId="10" xfId="0" applyNumberFormat="1" applyFont="1" applyFill="1" applyBorder="1" applyAlignment="1" applyProtection="1">
      <alignment horizontal="center"/>
      <protection locked="0"/>
    </xf>
    <xf numFmtId="4" fontId="12" fillId="33" borderId="10" xfId="0" applyNumberFormat="1" applyFont="1" applyFill="1" applyBorder="1" applyAlignment="1" applyProtection="1">
      <alignment/>
      <protection locked="0"/>
    </xf>
    <xf numFmtId="164" fontId="12" fillId="34" borderId="10" xfId="0" applyNumberFormat="1" applyFont="1" applyFill="1" applyBorder="1" applyAlignment="1" applyProtection="1">
      <alignment/>
      <protection locked="0"/>
    </xf>
    <xf numFmtId="0" fontId="14" fillId="34" borderId="10" xfId="0" applyNumberFormat="1" applyFont="1" applyFill="1" applyBorder="1" applyAlignment="1">
      <alignment/>
    </xf>
    <xf numFmtId="0" fontId="12" fillId="34" borderId="11" xfId="0" applyNumberFormat="1" applyFont="1" applyFill="1" applyBorder="1" applyAlignment="1" applyProtection="1">
      <alignment/>
      <protection locked="0"/>
    </xf>
    <xf numFmtId="4" fontId="12" fillId="34" borderId="10" xfId="0" applyNumberFormat="1" applyFont="1" applyFill="1" applyBorder="1" applyAlignment="1" applyProtection="1">
      <alignment/>
      <protection locked="0"/>
    </xf>
    <xf numFmtId="0" fontId="15" fillId="0" borderId="11" xfId="0" applyNumberFormat="1" applyFont="1" applyBorder="1" applyAlignment="1">
      <alignment horizontal="left"/>
    </xf>
    <xf numFmtId="0" fontId="15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0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/>
    </xf>
    <xf numFmtId="164" fontId="15" fillId="0" borderId="10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1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0" xfId="0" applyNumberFormat="1" applyFont="1" applyFill="1" applyBorder="1" applyAlignment="1" applyProtection="1">
      <alignment/>
      <protection locked="0"/>
    </xf>
    <xf numFmtId="0" fontId="12" fillId="33" borderId="11" xfId="0" applyNumberFormat="1" applyFont="1" applyFill="1" applyBorder="1" applyAlignment="1" applyProtection="1">
      <alignment/>
      <protection locked="0"/>
    </xf>
    <xf numFmtId="0" fontId="10" fillId="33" borderId="10" xfId="0" applyNumberFormat="1" applyFont="1" applyFill="1" applyBorder="1" applyAlignment="1" applyProtection="1">
      <alignment horizontal="left"/>
      <protection locked="0"/>
    </xf>
    <xf numFmtId="0" fontId="12" fillId="33" borderId="11" xfId="0" applyNumberFormat="1" applyFont="1" applyFill="1" applyBorder="1" applyAlignment="1" applyProtection="1">
      <alignment horizontal="centerContinuous"/>
      <protection locked="0"/>
    </xf>
    <xf numFmtId="0" fontId="14" fillId="0" borderId="10" xfId="0" applyNumberFormat="1" applyFont="1" applyBorder="1" applyAlignment="1">
      <alignment horizontal="left"/>
    </xf>
    <xf numFmtId="0" fontId="10" fillId="34" borderId="1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0" xfId="0" applyNumberFormat="1" applyFont="1" applyFill="1" applyBorder="1" applyAlignment="1" applyProtection="1">
      <alignment/>
      <protection locked="0"/>
    </xf>
    <xf numFmtId="40" fontId="12" fillId="34" borderId="10" xfId="0" applyNumberFormat="1" applyFont="1" applyFill="1" applyBorder="1" applyAlignment="1" applyProtection="1">
      <alignment/>
      <protection locked="0"/>
    </xf>
    <xf numFmtId="4" fontId="12" fillId="34" borderId="1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1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0" fontId="12" fillId="0" borderId="1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64" fontId="12" fillId="0" borderId="13" xfId="0" applyNumberFormat="1" applyFont="1" applyBorder="1" applyAlignment="1" applyProtection="1">
      <alignment/>
      <protection locked="0"/>
    </xf>
    <xf numFmtId="164" fontId="12" fillId="34" borderId="13" xfId="0" applyNumberFormat="1" applyFont="1" applyFill="1" applyBorder="1" applyAlignment="1" applyProtection="1">
      <alignment/>
      <protection locked="0"/>
    </xf>
    <xf numFmtId="164" fontId="15" fillId="0" borderId="13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4" xfId="0" applyNumberFormat="1" applyFont="1" applyBorder="1" applyAlignment="1">
      <alignment horizontal="centerContinuous"/>
    </xf>
    <xf numFmtId="8" fontId="10" fillId="33" borderId="10" xfId="0" applyNumberFormat="1" applyFont="1" applyFill="1" applyBorder="1" applyAlignment="1" applyProtection="1" quotePrefix="1">
      <alignment/>
      <protection locked="0"/>
    </xf>
    <xf numFmtId="0" fontId="10" fillId="33" borderId="10" xfId="0" applyNumberFormat="1" applyFont="1" applyFill="1" applyBorder="1" applyAlignment="1" applyProtection="1" quotePrefix="1">
      <alignment/>
      <protection locked="0"/>
    </xf>
    <xf numFmtId="0" fontId="10" fillId="33" borderId="15" xfId="0" applyNumberFormat="1" applyFont="1" applyFill="1" applyBorder="1" applyAlignment="1" applyProtection="1">
      <alignment/>
      <protection locked="0"/>
    </xf>
    <xf numFmtId="164" fontId="15" fillId="0" borderId="16" xfId="0" applyNumberFormat="1" applyFont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5" xfId="0" applyNumberFormat="1" applyFont="1" applyBorder="1" applyAlignment="1" applyProtection="1">
      <alignment horizontal="center"/>
      <protection locked="0"/>
    </xf>
    <xf numFmtId="40" fontId="12" fillId="0" borderId="15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7" xfId="0" applyNumberFormat="1" applyFont="1" applyBorder="1" applyAlignment="1">
      <alignment/>
    </xf>
    <xf numFmtId="3" fontId="18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21" fillId="0" borderId="20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21" fillId="35" borderId="20" xfId="0" applyNumberFormat="1" applyFont="1" applyFill="1" applyBorder="1" applyAlignment="1">
      <alignment/>
    </xf>
    <xf numFmtId="4" fontId="17" fillId="35" borderId="10" xfId="0" applyNumberFormat="1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164" fontId="18" fillId="35" borderId="10" xfId="0" applyNumberFormat="1" applyFont="1" applyFill="1" applyBorder="1" applyAlignment="1">
      <alignment horizontal="center"/>
    </xf>
    <xf numFmtId="0" fontId="18" fillId="0" borderId="21" xfId="0" applyNumberFormat="1" applyFont="1" applyBorder="1" applyAlignment="1">
      <alignment/>
    </xf>
    <xf numFmtId="0" fontId="17" fillId="0" borderId="21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136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13</v>
      </c>
      <c r="E9" s="17">
        <v>818476</v>
      </c>
      <c r="F9" s="17">
        <v>120501</v>
      </c>
      <c r="G9" s="18">
        <f>F9/E9</f>
        <v>0.14722606405074798</v>
      </c>
      <c r="H9" s="19"/>
    </row>
    <row r="10" spans="1:8" ht="15.75">
      <c r="A10" s="13" t="s">
        <v>11</v>
      </c>
      <c r="B10" s="14"/>
      <c r="C10" s="15"/>
      <c r="D10" s="16">
        <v>2</v>
      </c>
      <c r="E10" s="17">
        <v>829628</v>
      </c>
      <c r="F10" s="17">
        <v>146537.5</v>
      </c>
      <c r="G10" s="18">
        <f>F10/E10</f>
        <v>0.17663036927393966</v>
      </c>
      <c r="H10" s="19"/>
    </row>
    <row r="11" spans="1:8" ht="15.75">
      <c r="A11" s="13" t="s">
        <v>12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13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14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15</v>
      </c>
      <c r="B14" s="14"/>
      <c r="C14" s="15"/>
      <c r="D14" s="16">
        <v>1</v>
      </c>
      <c r="E14" s="17">
        <v>165409</v>
      </c>
      <c r="F14" s="17">
        <v>36186</v>
      </c>
      <c r="G14" s="18">
        <f>F14/E14</f>
        <v>0.21876681438132145</v>
      </c>
      <c r="H14" s="19"/>
    </row>
    <row r="15" spans="1:8" ht="15.75">
      <c r="A15" s="13" t="s">
        <v>16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17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18</v>
      </c>
      <c r="B17" s="14"/>
      <c r="C17" s="15"/>
      <c r="D17" s="16">
        <v>1</v>
      </c>
      <c r="E17" s="17">
        <v>90828</v>
      </c>
      <c r="F17" s="17">
        <v>5456.5</v>
      </c>
      <c r="G17" s="18">
        <f>F17/E17</f>
        <v>0.06007508697758401</v>
      </c>
      <c r="H17" s="19"/>
    </row>
    <row r="18" spans="1:8" ht="15.75">
      <c r="A18" s="13" t="s">
        <v>19</v>
      </c>
      <c r="B18" s="14"/>
      <c r="C18" s="15"/>
      <c r="D18" s="16">
        <v>2</v>
      </c>
      <c r="E18" s="17">
        <v>864184</v>
      </c>
      <c r="F18" s="17">
        <v>221847.5</v>
      </c>
      <c r="G18" s="18">
        <f>F18/E18</f>
        <v>0.25671326939633227</v>
      </c>
      <c r="H18" s="19"/>
    </row>
    <row r="19" spans="1:8" ht="15.75">
      <c r="A19" s="13" t="s">
        <v>20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21</v>
      </c>
      <c r="B20" s="14"/>
      <c r="C20" s="15"/>
      <c r="D20" s="16">
        <v>1</v>
      </c>
      <c r="E20" s="17">
        <v>365750</v>
      </c>
      <c r="F20" s="17">
        <v>70789</v>
      </c>
      <c r="G20" s="18">
        <f>F20/E20</f>
        <v>0.19354477101845524</v>
      </c>
      <c r="H20" s="19"/>
    </row>
    <row r="21" spans="1:8" ht="15.75">
      <c r="A21" s="13" t="s">
        <v>22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23</v>
      </c>
      <c r="B22" s="14"/>
      <c r="C22" s="15"/>
      <c r="D22" s="16">
        <v>1</v>
      </c>
      <c r="E22" s="17">
        <v>127741</v>
      </c>
      <c r="F22" s="17">
        <v>34805.5</v>
      </c>
      <c r="G22" s="18">
        <f>F22/E22</f>
        <v>0.272469293335734</v>
      </c>
      <c r="H22" s="19"/>
    </row>
    <row r="23" spans="1:8" ht="15.75">
      <c r="A23" s="13" t="s">
        <v>24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25</v>
      </c>
      <c r="B24" s="14"/>
      <c r="C24" s="15"/>
      <c r="D24" s="16">
        <v>2</v>
      </c>
      <c r="E24" s="17">
        <v>287615</v>
      </c>
      <c r="F24" s="17">
        <v>88084</v>
      </c>
      <c r="G24" s="18">
        <f>F24/E24</f>
        <v>0.30625662778366913</v>
      </c>
      <c r="H24" s="19"/>
    </row>
    <row r="25" spans="1:8" ht="15.75">
      <c r="A25" s="20" t="s">
        <v>26</v>
      </c>
      <c r="B25" s="14"/>
      <c r="C25" s="15"/>
      <c r="D25" s="16">
        <v>2</v>
      </c>
      <c r="E25" s="17">
        <v>356456</v>
      </c>
      <c r="F25" s="17">
        <v>107528</v>
      </c>
      <c r="G25" s="18">
        <f>F25/E25</f>
        <v>0.30165854972282696</v>
      </c>
      <c r="H25" s="19"/>
    </row>
    <row r="26" spans="1:8" ht="15.75">
      <c r="A26" s="20" t="s">
        <v>27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29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30</v>
      </c>
      <c r="B29" s="14"/>
      <c r="C29" s="15"/>
      <c r="D29" s="16">
        <v>1</v>
      </c>
      <c r="E29" s="22">
        <v>137311</v>
      </c>
      <c r="F29" s="22">
        <v>61215.04</v>
      </c>
      <c r="G29" s="18">
        <f>F29/E29</f>
        <v>0.44581308125350483</v>
      </c>
      <c r="H29" s="19"/>
    </row>
    <row r="30" spans="1:8" ht="15.75">
      <c r="A30" s="21" t="s">
        <v>31</v>
      </c>
      <c r="B30" s="14"/>
      <c r="C30" s="15"/>
      <c r="D30" s="16">
        <v>1</v>
      </c>
      <c r="E30" s="22">
        <v>250457</v>
      </c>
      <c r="F30" s="22">
        <v>63519</v>
      </c>
      <c r="G30" s="18">
        <f>F30/E30</f>
        <v>0.2536123965391265</v>
      </c>
      <c r="H30" s="19"/>
    </row>
    <row r="31" spans="1:8" ht="15.75">
      <c r="A31" s="21" t="s">
        <v>32</v>
      </c>
      <c r="B31" s="14"/>
      <c r="C31" s="15"/>
      <c r="D31" s="16">
        <v>5</v>
      </c>
      <c r="E31" s="22">
        <v>1493046</v>
      </c>
      <c r="F31" s="22">
        <v>245575.5</v>
      </c>
      <c r="G31" s="18">
        <f>F31/E31</f>
        <v>0.16447952708757801</v>
      </c>
      <c r="H31" s="19"/>
    </row>
    <row r="32" spans="1:8" ht="15.75">
      <c r="A32" s="21" t="s">
        <v>33</v>
      </c>
      <c r="B32" s="14"/>
      <c r="C32" s="15"/>
      <c r="D32" s="16"/>
      <c r="E32" s="22"/>
      <c r="F32" s="22"/>
      <c r="G32" s="18"/>
      <c r="H32" s="19"/>
    </row>
    <row r="33" spans="1:8" ht="15.75">
      <c r="A33" s="21" t="s">
        <v>34</v>
      </c>
      <c r="B33" s="14"/>
      <c r="C33" s="15"/>
      <c r="D33" s="16"/>
      <c r="E33" s="22"/>
      <c r="F33" s="22"/>
      <c r="G33" s="18"/>
      <c r="H33" s="19"/>
    </row>
    <row r="34" spans="1:8" ht="15.75">
      <c r="A34" s="21" t="s">
        <v>35</v>
      </c>
      <c r="B34" s="14"/>
      <c r="C34" s="15"/>
      <c r="D34" s="16">
        <v>1</v>
      </c>
      <c r="E34" s="22">
        <v>231724</v>
      </c>
      <c r="F34" s="22">
        <v>70647.5</v>
      </c>
      <c r="G34" s="18">
        <f>F34/E34</f>
        <v>0.30487778564153906</v>
      </c>
      <c r="H34" s="19"/>
    </row>
    <row r="35" spans="1:8" ht="15">
      <c r="A35" s="23" t="s">
        <v>36</v>
      </c>
      <c r="B35" s="14"/>
      <c r="C35" s="15"/>
      <c r="D35" s="24"/>
      <c r="E35" s="25"/>
      <c r="F35" s="17"/>
      <c r="G35" s="26"/>
      <c r="H35" s="19"/>
    </row>
    <row r="36" spans="1:8" ht="15">
      <c r="A36" s="23" t="s">
        <v>37</v>
      </c>
      <c r="B36" s="14"/>
      <c r="C36" s="15"/>
      <c r="D36" s="24"/>
      <c r="E36" s="25"/>
      <c r="F36" s="22"/>
      <c r="G36" s="26"/>
      <c r="H36" s="19"/>
    </row>
    <row r="37" spans="1:8" ht="15">
      <c r="A37" s="23" t="s">
        <v>38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39</v>
      </c>
      <c r="B39" s="31"/>
      <c r="C39" s="32"/>
      <c r="D39" s="33">
        <f>SUM(D9:D38)</f>
        <v>33</v>
      </c>
      <c r="E39" s="34">
        <f>SUM(E9:E38)</f>
        <v>6018625</v>
      </c>
      <c r="F39" s="34">
        <f>SUM(F9:F38)</f>
        <v>1272692.04</v>
      </c>
      <c r="G39" s="35">
        <f>F39/E39</f>
        <v>0.21145893621882075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42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44" t="s">
        <v>43</v>
      </c>
      <c r="H43" s="2"/>
    </row>
    <row r="44" spans="1:8" ht="15.75">
      <c r="A44" s="48" t="s">
        <v>44</v>
      </c>
      <c r="B44" s="49"/>
      <c r="C44" s="15"/>
      <c r="D44" s="16">
        <v>42</v>
      </c>
      <c r="E44" s="17">
        <v>6753764.35</v>
      </c>
      <c r="F44" s="17">
        <v>478016.68</v>
      </c>
      <c r="G44" s="18">
        <f>1-(+F44/E44)</f>
        <v>0.9292221855504923</v>
      </c>
      <c r="H44" s="19"/>
    </row>
    <row r="45" spans="1:8" ht="15.75">
      <c r="A45" s="48" t="s">
        <v>45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46</v>
      </c>
      <c r="B46" s="49"/>
      <c r="C46" s="15"/>
      <c r="D46" s="16">
        <v>231</v>
      </c>
      <c r="E46" s="17">
        <v>15760674.5</v>
      </c>
      <c r="F46" s="17">
        <v>990886.83</v>
      </c>
      <c r="G46" s="18">
        <f>1-(+F46/E46)</f>
        <v>0.9371291609378773</v>
      </c>
      <c r="H46" s="19"/>
    </row>
    <row r="47" spans="1:8" ht="15.75">
      <c r="A47" s="48" t="s">
        <v>47</v>
      </c>
      <c r="B47" s="49"/>
      <c r="C47" s="15"/>
      <c r="D47" s="16">
        <v>11</v>
      </c>
      <c r="E47" s="17">
        <v>351882</v>
      </c>
      <c r="F47" s="17">
        <v>23194.25</v>
      </c>
      <c r="G47" s="18">
        <f>1-(+F47/E47)</f>
        <v>0.9340851478620674</v>
      </c>
      <c r="H47" s="19"/>
    </row>
    <row r="48" spans="1:8" ht="15.75">
      <c r="A48" s="48" t="s">
        <v>48</v>
      </c>
      <c r="B48" s="49"/>
      <c r="C48" s="15"/>
      <c r="D48" s="16">
        <v>152</v>
      </c>
      <c r="E48" s="17">
        <v>15081042</v>
      </c>
      <c r="F48" s="17">
        <v>1058345.76</v>
      </c>
      <c r="G48" s="18">
        <f>1-(+F48/E48)</f>
        <v>0.9298227695407254</v>
      </c>
      <c r="H48" s="19"/>
    </row>
    <row r="49" spans="1:8" ht="15.75">
      <c r="A49" s="48" t="s">
        <v>49</v>
      </c>
      <c r="B49" s="49"/>
      <c r="C49" s="15"/>
      <c r="D49" s="16">
        <v>18</v>
      </c>
      <c r="E49" s="17">
        <v>4166602</v>
      </c>
      <c r="F49" s="17">
        <v>194556</v>
      </c>
      <c r="G49" s="18">
        <f>1-(+F49/E49)</f>
        <v>0.953305835306564</v>
      </c>
      <c r="H49" s="19"/>
    </row>
    <row r="50" spans="1:8" ht="15.75">
      <c r="A50" s="48" t="s">
        <v>50</v>
      </c>
      <c r="B50" s="49"/>
      <c r="C50" s="15"/>
      <c r="D50" s="16">
        <v>13</v>
      </c>
      <c r="E50" s="17">
        <v>2483670</v>
      </c>
      <c r="F50" s="17">
        <v>146359.86</v>
      </c>
      <c r="G50" s="18">
        <f>1-(+F50/E50)</f>
        <v>0.941071132638394</v>
      </c>
      <c r="H50" s="19"/>
    </row>
    <row r="51" spans="1:8" ht="15.75">
      <c r="A51" s="48" t="s">
        <v>51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52</v>
      </c>
      <c r="B52" s="49"/>
      <c r="C52" s="15"/>
      <c r="D52" s="16"/>
      <c r="E52" s="17"/>
      <c r="F52" s="17"/>
      <c r="G52" s="18"/>
      <c r="H52" s="19"/>
    </row>
    <row r="53" spans="1:8" ht="15.75">
      <c r="A53" s="50" t="s">
        <v>53</v>
      </c>
      <c r="B53" s="51"/>
      <c r="C53" s="15"/>
      <c r="D53" s="16">
        <v>1222</v>
      </c>
      <c r="E53" s="17">
        <v>77873908.28</v>
      </c>
      <c r="F53" s="17">
        <v>8283515.57</v>
      </c>
      <c r="G53" s="18">
        <f>1-(+F53/E53)</f>
        <v>0.8936291274836733</v>
      </c>
      <c r="H53" s="19"/>
    </row>
    <row r="54" spans="1:8" ht="15.75">
      <c r="A54" s="50" t="s">
        <v>54</v>
      </c>
      <c r="B54" s="51"/>
      <c r="C54" s="15"/>
      <c r="D54" s="16"/>
      <c r="E54" s="17"/>
      <c r="F54" s="17"/>
      <c r="G54" s="18"/>
      <c r="H54" s="19"/>
    </row>
    <row r="55" spans="1:8" ht="15">
      <c r="A55" s="52" t="s">
        <v>55</v>
      </c>
      <c r="B55" s="51"/>
      <c r="C55" s="15"/>
      <c r="D55" s="24"/>
      <c r="E55" s="29"/>
      <c r="F55" s="17"/>
      <c r="G55" s="26"/>
      <c r="H55" s="19"/>
    </row>
    <row r="56" spans="1:8" ht="15">
      <c r="A56" s="23" t="s">
        <v>56</v>
      </c>
      <c r="B56" s="49"/>
      <c r="C56" s="15"/>
      <c r="D56" s="24"/>
      <c r="E56" s="29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25"/>
      <c r="F57" s="22"/>
      <c r="G57" s="26"/>
      <c r="H57" s="19"/>
    </row>
    <row r="58" spans="1:8" ht="15">
      <c r="A58" s="23" t="s">
        <v>38</v>
      </c>
      <c r="B58" s="49"/>
      <c r="C58" s="15"/>
      <c r="D58" s="24"/>
      <c r="E58" s="25"/>
      <c r="F58" s="22"/>
      <c r="G58" s="26"/>
      <c r="H58" s="19"/>
    </row>
    <row r="59" spans="1:8" ht="15.75">
      <c r="A59" s="53"/>
      <c r="B59" s="28"/>
      <c r="C59" s="15"/>
      <c r="D59" s="24"/>
      <c r="E59" s="29"/>
      <c r="F59" s="29"/>
      <c r="G59" s="26"/>
      <c r="H59" s="19"/>
    </row>
    <row r="60" spans="1:8" ht="15.75">
      <c r="A60" s="31" t="s">
        <v>58</v>
      </c>
      <c r="B60" s="31"/>
      <c r="C60" s="32"/>
      <c r="D60" s="33">
        <f>SUM(D44:D56)</f>
        <v>1689</v>
      </c>
      <c r="E60" s="34">
        <f>SUM(E44:E59)</f>
        <v>122471543.13</v>
      </c>
      <c r="F60" s="34">
        <f>SUM(F44:F59)</f>
        <v>11174874.95</v>
      </c>
      <c r="G60" s="35">
        <f>1-(+F60/E60)</f>
        <v>0.9087553347952986</v>
      </c>
      <c r="H60" s="19"/>
    </row>
    <row r="61" spans="1:8" ht="15">
      <c r="A61" s="54"/>
      <c r="B61" s="54"/>
      <c r="C61" s="54"/>
      <c r="D61" s="55"/>
      <c r="E61" s="56"/>
      <c r="F61" s="57"/>
      <c r="G61" s="57"/>
      <c r="H61" s="2"/>
    </row>
    <row r="62" spans="1:8" ht="18">
      <c r="A62" s="58" t="s">
        <v>59</v>
      </c>
      <c r="B62" s="59"/>
      <c r="C62" s="59"/>
      <c r="D62" s="59"/>
      <c r="E62" s="59"/>
      <c r="F62" s="60">
        <f>F60+F39</f>
        <v>12447566.989999998</v>
      </c>
      <c r="G62" s="59"/>
      <c r="H62" s="2"/>
    </row>
    <row r="63" spans="1:8" ht="18">
      <c r="A63" s="61"/>
      <c r="B63" s="62"/>
      <c r="C63" s="62"/>
      <c r="D63" s="62"/>
      <c r="E63" s="62"/>
      <c r="F63" s="60"/>
      <c r="G63" s="62"/>
      <c r="H63" s="2"/>
    </row>
    <row r="64" spans="1:8" ht="15.75">
      <c r="A64" s="4" t="s">
        <v>60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63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APRIL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123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4</v>
      </c>
      <c r="E9" s="17">
        <v>1041650</v>
      </c>
      <c r="F9" s="17">
        <v>252910.5</v>
      </c>
      <c r="G9" s="82">
        <f>F9/E9</f>
        <v>0.2427979647674363</v>
      </c>
      <c r="H9" s="19"/>
    </row>
    <row r="10" spans="1:8" ht="15.75">
      <c r="A10" s="13" t="s">
        <v>11</v>
      </c>
      <c r="B10" s="14"/>
      <c r="C10" s="15"/>
      <c r="D10" s="16">
        <v>3</v>
      </c>
      <c r="E10" s="17">
        <v>1463179</v>
      </c>
      <c r="F10" s="17">
        <v>301742</v>
      </c>
      <c r="G10" s="82">
        <f>F10/E10</f>
        <v>0.2062235720988341</v>
      </c>
      <c r="H10" s="19"/>
    </row>
    <row r="11" spans="1:8" ht="15.75">
      <c r="A11" s="13" t="s">
        <v>114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31</v>
      </c>
      <c r="B12" s="14"/>
      <c r="C12" s="15"/>
      <c r="D12" s="16"/>
      <c r="E12" s="17"/>
      <c r="F12" s="17"/>
      <c r="G12" s="82"/>
      <c r="H12" s="19"/>
    </row>
    <row r="13" spans="1:8" ht="15.75">
      <c r="A13" s="13" t="s">
        <v>104</v>
      </c>
      <c r="B13" s="14"/>
      <c r="C13" s="15"/>
      <c r="D13" s="16">
        <v>10</v>
      </c>
      <c r="E13" s="17">
        <v>3202312</v>
      </c>
      <c r="F13" s="17">
        <v>525295.5</v>
      </c>
      <c r="G13" s="82">
        <f>F13/E13</f>
        <v>0.16403632750337882</v>
      </c>
      <c r="H13" s="19"/>
    </row>
    <row r="14" spans="1:8" ht="15.75">
      <c r="A14" s="13" t="s">
        <v>115</v>
      </c>
      <c r="B14" s="14"/>
      <c r="C14" s="15"/>
      <c r="D14" s="16">
        <v>3</v>
      </c>
      <c r="E14" s="17">
        <v>311695</v>
      </c>
      <c r="F14" s="17">
        <v>61849.5</v>
      </c>
      <c r="G14" s="82">
        <f>F14/E14</f>
        <v>0.19842955453247565</v>
      </c>
      <c r="H14" s="19"/>
    </row>
    <row r="15" spans="1:8" ht="15.75">
      <c r="A15" s="13" t="s">
        <v>116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117</v>
      </c>
      <c r="B16" s="14"/>
      <c r="C16" s="15"/>
      <c r="D16" s="16"/>
      <c r="E16" s="17"/>
      <c r="F16" s="17"/>
      <c r="G16" s="82"/>
      <c r="H16" s="19"/>
    </row>
    <row r="17" spans="1:8" ht="15.75">
      <c r="A17" s="13" t="s">
        <v>118</v>
      </c>
      <c r="B17" s="14"/>
      <c r="C17" s="15"/>
      <c r="D17" s="16">
        <v>1</v>
      </c>
      <c r="E17" s="17">
        <v>843524</v>
      </c>
      <c r="F17" s="17">
        <v>43750</v>
      </c>
      <c r="G17" s="82">
        <f aca="true" t="shared" si="0" ref="G17:G22">F17/E17</f>
        <v>0.05186574418748014</v>
      </c>
      <c r="H17" s="19"/>
    </row>
    <row r="18" spans="1:8" ht="15.75">
      <c r="A18" s="13" t="s">
        <v>19</v>
      </c>
      <c r="B18" s="14"/>
      <c r="C18" s="15"/>
      <c r="D18" s="16">
        <v>2</v>
      </c>
      <c r="E18" s="17">
        <v>193038</v>
      </c>
      <c r="F18" s="17">
        <v>27777</v>
      </c>
      <c r="G18" s="82">
        <f t="shared" si="0"/>
        <v>0.14389394834177727</v>
      </c>
      <c r="H18" s="19"/>
    </row>
    <row r="19" spans="1:8" ht="15.75">
      <c r="A19" s="13" t="s">
        <v>20</v>
      </c>
      <c r="B19" s="14"/>
      <c r="C19" s="15"/>
      <c r="D19" s="16">
        <v>1</v>
      </c>
      <c r="E19" s="17">
        <v>623851</v>
      </c>
      <c r="F19" s="17">
        <v>202666</v>
      </c>
      <c r="G19" s="82">
        <f t="shared" si="0"/>
        <v>0.3248628278226692</v>
      </c>
      <c r="H19" s="19"/>
    </row>
    <row r="20" spans="1:8" ht="15.75">
      <c r="A20" s="13" t="s">
        <v>79</v>
      </c>
      <c r="B20" s="14"/>
      <c r="C20" s="15"/>
      <c r="D20" s="16">
        <v>1</v>
      </c>
      <c r="E20" s="17">
        <v>195731</v>
      </c>
      <c r="F20" s="17">
        <v>55125</v>
      </c>
      <c r="G20" s="82">
        <f t="shared" si="0"/>
        <v>0.2816365317706444</v>
      </c>
      <c r="H20" s="19"/>
    </row>
    <row r="21" spans="1:8" ht="15.75">
      <c r="A21" s="13" t="s">
        <v>24</v>
      </c>
      <c r="B21" s="14"/>
      <c r="C21" s="15"/>
      <c r="D21" s="16">
        <v>1</v>
      </c>
      <c r="E21" s="17">
        <v>49157</v>
      </c>
      <c r="F21" s="17">
        <v>12818.5</v>
      </c>
      <c r="G21" s="82">
        <f t="shared" si="0"/>
        <v>0.2607665235876884</v>
      </c>
      <c r="H21" s="19"/>
    </row>
    <row r="22" spans="1:8" ht="15.75">
      <c r="A22" s="13" t="s">
        <v>23</v>
      </c>
      <c r="B22" s="14"/>
      <c r="C22" s="15"/>
      <c r="D22" s="16">
        <v>1</v>
      </c>
      <c r="E22" s="17">
        <v>150645</v>
      </c>
      <c r="F22" s="17">
        <v>48126</v>
      </c>
      <c r="G22" s="82">
        <f t="shared" si="0"/>
        <v>0.3194662949317933</v>
      </c>
      <c r="H22" s="19"/>
    </row>
    <row r="23" spans="1:8" ht="15.75">
      <c r="A23" s="13" t="s">
        <v>119</v>
      </c>
      <c r="B23" s="14"/>
      <c r="C23" s="15"/>
      <c r="D23" s="16"/>
      <c r="E23" s="17"/>
      <c r="F23" s="17"/>
      <c r="G23" s="82"/>
      <c r="H23" s="19"/>
    </row>
    <row r="24" spans="1:8" ht="15.75">
      <c r="A24" s="13" t="s">
        <v>120</v>
      </c>
      <c r="B24" s="14"/>
      <c r="C24" s="15"/>
      <c r="D24" s="16">
        <v>7</v>
      </c>
      <c r="E24" s="17">
        <v>748249</v>
      </c>
      <c r="F24" s="17">
        <v>77565</v>
      </c>
      <c r="G24" s="82">
        <f>F24/E24</f>
        <v>0.10366201625394755</v>
      </c>
      <c r="H24" s="19"/>
    </row>
    <row r="25" spans="1:8" ht="15.75">
      <c r="A25" s="20" t="s">
        <v>26</v>
      </c>
      <c r="B25" s="14"/>
      <c r="C25" s="15"/>
      <c r="D25" s="16">
        <v>4</v>
      </c>
      <c r="E25" s="17">
        <v>898137</v>
      </c>
      <c r="F25" s="17">
        <v>283881</v>
      </c>
      <c r="G25" s="82">
        <f>F25/E25</f>
        <v>0.31607761399430157</v>
      </c>
      <c r="H25" s="19"/>
    </row>
    <row r="26" spans="1:8" ht="15.75">
      <c r="A26" s="20" t="s">
        <v>27</v>
      </c>
      <c r="B26" s="14"/>
      <c r="C26" s="15"/>
      <c r="D26" s="16">
        <v>13</v>
      </c>
      <c r="E26" s="17">
        <v>193994</v>
      </c>
      <c r="F26" s="17">
        <v>193994</v>
      </c>
      <c r="G26" s="82">
        <f>F26/E26</f>
        <v>1</v>
      </c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29</v>
      </c>
      <c r="B28" s="14"/>
      <c r="C28" s="15"/>
      <c r="D28" s="16"/>
      <c r="E28" s="17">
        <v>20847</v>
      </c>
      <c r="F28" s="17">
        <v>11010.55</v>
      </c>
      <c r="G28" s="82">
        <f aca="true" t="shared" si="1" ref="G28:G34">F28/E28</f>
        <v>0.5281599270878303</v>
      </c>
      <c r="H28" s="19"/>
    </row>
    <row r="29" spans="1:8" ht="15.75">
      <c r="A29" s="21" t="s">
        <v>30</v>
      </c>
      <c r="B29" s="14"/>
      <c r="C29" s="15"/>
      <c r="D29" s="16">
        <v>2</v>
      </c>
      <c r="E29" s="17">
        <v>328244</v>
      </c>
      <c r="F29" s="17">
        <v>93299.74</v>
      </c>
      <c r="G29" s="82">
        <f t="shared" si="1"/>
        <v>0.28423898075821646</v>
      </c>
      <c r="H29" s="19"/>
    </row>
    <row r="30" spans="1:8" ht="15.75">
      <c r="A30" s="21" t="s">
        <v>93</v>
      </c>
      <c r="B30" s="14"/>
      <c r="C30" s="15"/>
      <c r="D30" s="16">
        <v>2</v>
      </c>
      <c r="E30" s="17">
        <v>295665</v>
      </c>
      <c r="F30" s="17">
        <v>73886.5</v>
      </c>
      <c r="G30" s="82">
        <f t="shared" si="1"/>
        <v>0.2498993793651599</v>
      </c>
      <c r="H30" s="19"/>
    </row>
    <row r="31" spans="1:8" ht="15.75">
      <c r="A31" s="21" t="s">
        <v>121</v>
      </c>
      <c r="B31" s="14"/>
      <c r="C31" s="15"/>
      <c r="D31" s="16">
        <v>1</v>
      </c>
      <c r="E31" s="17">
        <v>161867</v>
      </c>
      <c r="F31" s="17">
        <v>56354</v>
      </c>
      <c r="G31" s="82">
        <f t="shared" si="1"/>
        <v>0.3481500244027504</v>
      </c>
      <c r="H31" s="19"/>
    </row>
    <row r="32" spans="1:8" ht="15.75">
      <c r="A32" s="21" t="s">
        <v>69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35</v>
      </c>
      <c r="B33" s="14"/>
      <c r="C33" s="15"/>
      <c r="D33" s="16">
        <v>2</v>
      </c>
      <c r="E33" s="17">
        <v>368663</v>
      </c>
      <c r="F33" s="17">
        <v>85845.14</v>
      </c>
      <c r="G33" s="82">
        <f t="shared" si="1"/>
        <v>0.23285531772919985</v>
      </c>
      <c r="H33" s="19"/>
    </row>
    <row r="34" spans="1:8" ht="15.75">
      <c r="A34" s="21" t="s">
        <v>110</v>
      </c>
      <c r="B34" s="14"/>
      <c r="C34" s="15"/>
      <c r="D34" s="16">
        <v>2</v>
      </c>
      <c r="E34" s="17">
        <v>1463985</v>
      </c>
      <c r="F34" s="17">
        <v>216929</v>
      </c>
      <c r="G34" s="82">
        <f t="shared" si="1"/>
        <v>0.1481770646557171</v>
      </c>
      <c r="H34" s="19"/>
    </row>
    <row r="35" spans="1:8" ht="15">
      <c r="A35" s="23" t="s">
        <v>36</v>
      </c>
      <c r="B35" s="14"/>
      <c r="C35" s="15"/>
      <c r="D35" s="24"/>
      <c r="E35" s="73">
        <v>54090</v>
      </c>
      <c r="F35" s="17">
        <v>10436</v>
      </c>
      <c r="G35" s="83"/>
      <c r="H35" s="19"/>
    </row>
    <row r="36" spans="1:8" ht="15">
      <c r="A36" s="23" t="s">
        <v>57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38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39</v>
      </c>
      <c r="B39" s="31"/>
      <c r="C39" s="32"/>
      <c r="D39" s="33">
        <f>SUM(D9:D38)</f>
        <v>60</v>
      </c>
      <c r="E39" s="34">
        <f>SUM(E9:E38)</f>
        <v>12608523</v>
      </c>
      <c r="F39" s="34">
        <f>SUM(F9:F38)</f>
        <v>2635260.93</v>
      </c>
      <c r="G39" s="84">
        <f>F39/E39</f>
        <v>0.20900631501405836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86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87" t="s">
        <v>43</v>
      </c>
      <c r="H43" s="2"/>
    </row>
    <row r="44" spans="1:8" ht="15.75">
      <c r="A44" s="48" t="s">
        <v>44</v>
      </c>
      <c r="B44" s="49"/>
      <c r="C44" s="15"/>
      <c r="D44" s="16">
        <v>53</v>
      </c>
      <c r="E44" s="17">
        <v>7075826.5</v>
      </c>
      <c r="F44" s="17">
        <v>275576.4</v>
      </c>
      <c r="G44" s="82">
        <f>1-(+F44/E44)</f>
        <v>0.9610538217690895</v>
      </c>
      <c r="H44" s="19"/>
    </row>
    <row r="45" spans="1:8" ht="15.75">
      <c r="A45" s="48" t="s">
        <v>45</v>
      </c>
      <c r="B45" s="49"/>
      <c r="C45" s="15"/>
      <c r="D45" s="16">
        <v>3</v>
      </c>
      <c r="E45" s="17">
        <v>773522.1</v>
      </c>
      <c r="F45" s="17">
        <v>69708.22</v>
      </c>
      <c r="G45" s="82">
        <f>1-(+F45/E45)</f>
        <v>0.9098820576684234</v>
      </c>
      <c r="H45" s="19"/>
    </row>
    <row r="46" spans="1:8" ht="15.75">
      <c r="A46" s="48" t="s">
        <v>46</v>
      </c>
      <c r="B46" s="49"/>
      <c r="C46" s="15"/>
      <c r="D46" s="16">
        <v>254</v>
      </c>
      <c r="E46" s="17">
        <v>16570096.75</v>
      </c>
      <c r="F46" s="17">
        <v>1029082.95</v>
      </c>
      <c r="G46" s="82">
        <f>1-(+F46/E46)</f>
        <v>0.9378951755366184</v>
      </c>
      <c r="H46" s="19"/>
    </row>
    <row r="47" spans="1:8" ht="15.75">
      <c r="A47" s="48" t="s">
        <v>47</v>
      </c>
      <c r="B47" s="49"/>
      <c r="C47" s="15"/>
      <c r="D47" s="16"/>
      <c r="E47" s="17"/>
      <c r="F47" s="17"/>
      <c r="G47" s="82"/>
      <c r="H47" s="19"/>
    </row>
    <row r="48" spans="1:8" ht="15.75">
      <c r="A48" s="48" t="s">
        <v>48</v>
      </c>
      <c r="B48" s="49"/>
      <c r="C48" s="15"/>
      <c r="D48" s="16">
        <v>119</v>
      </c>
      <c r="E48" s="17">
        <v>8974358</v>
      </c>
      <c r="F48" s="17">
        <v>678126.74</v>
      </c>
      <c r="G48" s="82">
        <f aca="true" t="shared" si="2" ref="G48:G54">1-(+F48/E48)</f>
        <v>0.9244372979103352</v>
      </c>
      <c r="H48" s="19"/>
    </row>
    <row r="49" spans="1:8" ht="15.75">
      <c r="A49" s="48" t="s">
        <v>49</v>
      </c>
      <c r="B49" s="49"/>
      <c r="C49" s="15"/>
      <c r="D49" s="16">
        <v>5</v>
      </c>
      <c r="E49" s="17">
        <v>1365314</v>
      </c>
      <c r="F49" s="17">
        <v>60964</v>
      </c>
      <c r="G49" s="82">
        <f t="shared" si="2"/>
        <v>0.9553480005332107</v>
      </c>
      <c r="H49" s="19"/>
    </row>
    <row r="50" spans="1:8" ht="15.75">
      <c r="A50" s="48" t="s">
        <v>50</v>
      </c>
      <c r="B50" s="49"/>
      <c r="C50" s="15"/>
      <c r="D50" s="16">
        <v>22</v>
      </c>
      <c r="E50" s="17">
        <v>2431175</v>
      </c>
      <c r="F50" s="17">
        <v>130333.99</v>
      </c>
      <c r="G50" s="82">
        <f t="shared" si="2"/>
        <v>0.946390535440682</v>
      </c>
      <c r="H50" s="19"/>
    </row>
    <row r="51" spans="1:8" ht="15.75">
      <c r="A51" s="48" t="s">
        <v>51</v>
      </c>
      <c r="B51" s="49"/>
      <c r="C51" s="15"/>
      <c r="D51" s="16">
        <v>4</v>
      </c>
      <c r="E51" s="17">
        <v>615730</v>
      </c>
      <c r="F51" s="17">
        <v>27560</v>
      </c>
      <c r="G51" s="82">
        <f t="shared" si="2"/>
        <v>0.9552401214818184</v>
      </c>
      <c r="H51" s="19"/>
    </row>
    <row r="52" spans="1:8" ht="15.75">
      <c r="A52" s="88" t="s">
        <v>52</v>
      </c>
      <c r="B52" s="49"/>
      <c r="C52" s="15"/>
      <c r="D52" s="16">
        <v>9</v>
      </c>
      <c r="E52" s="17">
        <v>1062475</v>
      </c>
      <c r="F52" s="17">
        <v>19850</v>
      </c>
      <c r="G52" s="82">
        <f t="shared" si="2"/>
        <v>0.981317207463705</v>
      </c>
      <c r="H52" s="19"/>
    </row>
    <row r="53" spans="1:8" ht="15.75">
      <c r="A53" s="89" t="s">
        <v>81</v>
      </c>
      <c r="B53" s="49"/>
      <c r="C53" s="15"/>
      <c r="D53" s="16">
        <v>5</v>
      </c>
      <c r="E53" s="17">
        <v>1534200</v>
      </c>
      <c r="F53" s="17">
        <v>-16900</v>
      </c>
      <c r="G53" s="82">
        <f t="shared" si="2"/>
        <v>1.0110155129709295</v>
      </c>
      <c r="H53" s="19"/>
    </row>
    <row r="54" spans="1:8" ht="15.75">
      <c r="A54" s="48" t="s">
        <v>111</v>
      </c>
      <c r="B54" s="49"/>
      <c r="C54" s="15"/>
      <c r="D54" s="16">
        <v>1532</v>
      </c>
      <c r="E54" s="17">
        <v>78009925.87</v>
      </c>
      <c r="F54" s="17">
        <v>8496659.91</v>
      </c>
      <c r="G54" s="82">
        <f t="shared" si="2"/>
        <v>0.8910823229833689</v>
      </c>
      <c r="H54" s="19"/>
    </row>
    <row r="55" spans="1:8" ht="15.75">
      <c r="A55" s="90" t="s">
        <v>112</v>
      </c>
      <c r="B55" s="51"/>
      <c r="C55" s="15"/>
      <c r="D55" s="16"/>
      <c r="E55" s="17"/>
      <c r="F55" s="17"/>
      <c r="G55" s="82"/>
      <c r="H55" s="19"/>
    </row>
    <row r="56" spans="1:8" ht="15.75">
      <c r="A56" s="92" t="s">
        <v>122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55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56</v>
      </c>
      <c r="B58" s="49"/>
      <c r="C58" s="15"/>
      <c r="D58" s="24"/>
      <c r="E58" s="74"/>
      <c r="F58" s="17"/>
      <c r="G58" s="83"/>
      <c r="H58" s="19"/>
    </row>
    <row r="59" spans="1:8" ht="15">
      <c r="A59" s="23" t="s">
        <v>57</v>
      </c>
      <c r="B59" s="49"/>
      <c r="C59" s="15"/>
      <c r="D59" s="24"/>
      <c r="E59" s="73"/>
      <c r="F59" s="17"/>
      <c r="G59" s="83"/>
      <c r="H59" s="19"/>
    </row>
    <row r="60" spans="1:8" ht="15">
      <c r="A60" s="23" t="s">
        <v>38</v>
      </c>
      <c r="B60" s="49"/>
      <c r="C60" s="15"/>
      <c r="D60" s="24"/>
      <c r="E60" s="73"/>
      <c r="F60" s="17"/>
      <c r="G60" s="83"/>
      <c r="H60" s="19"/>
    </row>
    <row r="61" spans="1:8" ht="15.75">
      <c r="A61" s="53"/>
      <c r="B61" s="28"/>
      <c r="C61" s="15"/>
      <c r="D61" s="24"/>
      <c r="E61" s="29"/>
      <c r="F61" s="29"/>
      <c r="G61" s="83"/>
      <c r="H61" s="2"/>
    </row>
    <row r="62" spans="1:8" ht="15.75">
      <c r="A62" s="31" t="s">
        <v>58</v>
      </c>
      <c r="B62" s="31"/>
      <c r="C62" s="32"/>
      <c r="D62" s="33">
        <f>SUM(D44:D58)</f>
        <v>2006</v>
      </c>
      <c r="E62" s="34">
        <f>SUM(E44:E61)</f>
        <v>118412623.22</v>
      </c>
      <c r="F62" s="34">
        <f>SUM(F44:F61)</f>
        <v>10770962.21</v>
      </c>
      <c r="G62" s="91">
        <f>1-(+F62/E62)</f>
        <v>0.9090387332270435</v>
      </c>
      <c r="H62" s="2"/>
    </row>
    <row r="63" spans="1:8" ht="15">
      <c r="A63" s="54"/>
      <c r="B63" s="54"/>
      <c r="C63" s="54"/>
      <c r="D63" s="55"/>
      <c r="E63" s="56"/>
      <c r="F63" s="57"/>
      <c r="G63" s="57"/>
      <c r="H63" s="2"/>
    </row>
    <row r="64" spans="1:8" ht="18">
      <c r="A64" s="58" t="s">
        <v>59</v>
      </c>
      <c r="B64" s="59"/>
      <c r="C64" s="59"/>
      <c r="D64" s="59"/>
      <c r="E64" s="59"/>
      <c r="F64" s="60">
        <f>F62+F39</f>
        <v>13406223.14</v>
      </c>
      <c r="G64" s="59"/>
      <c r="H64" s="2"/>
    </row>
    <row r="65" spans="1:8" ht="18">
      <c r="A65" s="58"/>
      <c r="B65" s="59"/>
      <c r="C65" s="59"/>
      <c r="D65" s="59"/>
      <c r="E65" s="59"/>
      <c r="F65" s="60"/>
      <c r="G65" s="59"/>
      <c r="H65" s="2"/>
    </row>
    <row r="66" spans="1:8" ht="15.75">
      <c r="A66" s="4" t="s">
        <v>61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62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63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APRIL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124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7</v>
      </c>
      <c r="E9" s="17">
        <v>277340</v>
      </c>
      <c r="F9" s="17">
        <v>37967.5</v>
      </c>
      <c r="G9" s="82">
        <f>F9/E9</f>
        <v>0.13689875243383573</v>
      </c>
      <c r="H9" s="19"/>
    </row>
    <row r="10" spans="1:8" ht="15.75">
      <c r="A10" s="13" t="s">
        <v>11</v>
      </c>
      <c r="B10" s="14"/>
      <c r="C10" s="15"/>
      <c r="D10" s="16">
        <v>2</v>
      </c>
      <c r="E10" s="17">
        <v>383716</v>
      </c>
      <c r="F10" s="17">
        <v>130570.5</v>
      </c>
      <c r="G10" s="82">
        <f>F10/E10</f>
        <v>0.3402790084333205</v>
      </c>
      <c r="H10" s="19"/>
    </row>
    <row r="11" spans="1:8" ht="15.75">
      <c r="A11" s="13" t="s">
        <v>103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31</v>
      </c>
      <c r="B12" s="14"/>
      <c r="C12" s="15"/>
      <c r="D12" s="16"/>
      <c r="E12" s="17"/>
      <c r="F12" s="17"/>
      <c r="G12" s="82"/>
      <c r="H12" s="19"/>
    </row>
    <row r="13" spans="1:8" ht="15.75">
      <c r="A13" s="13" t="s">
        <v>104</v>
      </c>
      <c r="B13" s="14"/>
      <c r="C13" s="15"/>
      <c r="D13" s="16">
        <v>4</v>
      </c>
      <c r="E13" s="17">
        <v>919487</v>
      </c>
      <c r="F13" s="17">
        <v>82398</v>
      </c>
      <c r="G13" s="82">
        <f>F13/E13</f>
        <v>0.08961301247325955</v>
      </c>
      <c r="H13" s="19"/>
    </row>
    <row r="14" spans="1:8" ht="15.75">
      <c r="A14" s="13" t="s">
        <v>105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87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17</v>
      </c>
      <c r="B16" s="14"/>
      <c r="C16" s="15"/>
      <c r="D16" s="16">
        <v>1</v>
      </c>
      <c r="E16" s="17">
        <v>161559</v>
      </c>
      <c r="F16" s="17">
        <v>41030</v>
      </c>
      <c r="G16" s="82">
        <f>F16/E16</f>
        <v>0.2539629485203548</v>
      </c>
      <c r="H16" s="19"/>
    </row>
    <row r="17" spans="1:8" ht="15.75">
      <c r="A17" s="13" t="s">
        <v>18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19</v>
      </c>
      <c r="B18" s="14"/>
      <c r="C18" s="15"/>
      <c r="D18" s="16">
        <v>2</v>
      </c>
      <c r="E18" s="17">
        <v>406279</v>
      </c>
      <c r="F18" s="17">
        <v>96071</v>
      </c>
      <c r="G18" s="82">
        <f>F18/E18</f>
        <v>0.23646558153387204</v>
      </c>
      <c r="H18" s="19"/>
    </row>
    <row r="19" spans="1:8" ht="15.75">
      <c r="A19" s="13" t="s">
        <v>20</v>
      </c>
      <c r="B19" s="14"/>
      <c r="C19" s="15"/>
      <c r="D19" s="16"/>
      <c r="E19" s="17"/>
      <c r="F19" s="17"/>
      <c r="G19" s="82"/>
      <c r="H19" s="19"/>
    </row>
    <row r="20" spans="1:8" ht="15.75">
      <c r="A20" s="13" t="s">
        <v>79</v>
      </c>
      <c r="B20" s="14"/>
      <c r="C20" s="15"/>
      <c r="D20" s="16"/>
      <c r="E20" s="17"/>
      <c r="F20" s="17"/>
      <c r="G20" s="82"/>
      <c r="H20" s="19"/>
    </row>
    <row r="21" spans="1:8" ht="15.75">
      <c r="A21" s="13" t="s">
        <v>106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23</v>
      </c>
      <c r="B22" s="14"/>
      <c r="C22" s="15"/>
      <c r="D22" s="16"/>
      <c r="E22" s="17"/>
      <c r="F22" s="17"/>
      <c r="G22" s="82"/>
      <c r="H22" s="19"/>
    </row>
    <row r="23" spans="1:8" ht="15.75">
      <c r="A23" s="13" t="s">
        <v>101</v>
      </c>
      <c r="B23" s="14"/>
      <c r="C23" s="15"/>
      <c r="D23" s="16">
        <v>1</v>
      </c>
      <c r="E23" s="17">
        <v>106627</v>
      </c>
      <c r="F23" s="17">
        <v>16989</v>
      </c>
      <c r="G23" s="82">
        <f>F23/E23</f>
        <v>0.1593311262625789</v>
      </c>
      <c r="H23" s="19"/>
    </row>
    <row r="24" spans="1:8" ht="15.75">
      <c r="A24" s="13" t="s">
        <v>107</v>
      </c>
      <c r="B24" s="14"/>
      <c r="C24" s="15"/>
      <c r="D24" s="16"/>
      <c r="E24" s="17"/>
      <c r="F24" s="17"/>
      <c r="G24" s="82"/>
      <c r="H24" s="19"/>
    </row>
    <row r="25" spans="1:8" ht="15.75">
      <c r="A25" s="20" t="s">
        <v>26</v>
      </c>
      <c r="B25" s="14"/>
      <c r="C25" s="15"/>
      <c r="D25" s="16">
        <v>1</v>
      </c>
      <c r="E25" s="17">
        <v>98460</v>
      </c>
      <c r="F25" s="17">
        <v>29143</v>
      </c>
      <c r="G25" s="82">
        <f>F25/E25</f>
        <v>0.2959882185659151</v>
      </c>
      <c r="H25" s="19"/>
    </row>
    <row r="26" spans="1:8" ht="15.75">
      <c r="A26" s="20" t="s">
        <v>27</v>
      </c>
      <c r="B26" s="14"/>
      <c r="C26" s="15"/>
      <c r="D26" s="16"/>
      <c r="E26" s="17"/>
      <c r="F26" s="17"/>
      <c r="G26" s="82"/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29</v>
      </c>
      <c r="B28" s="14"/>
      <c r="C28" s="15"/>
      <c r="D28" s="16"/>
      <c r="E28" s="17"/>
      <c r="F28" s="17"/>
      <c r="G28" s="82"/>
      <c r="H28" s="19"/>
    </row>
    <row r="29" spans="1:8" ht="15.75">
      <c r="A29" s="21" t="s">
        <v>30</v>
      </c>
      <c r="B29" s="14"/>
      <c r="C29" s="15"/>
      <c r="D29" s="16">
        <v>1</v>
      </c>
      <c r="E29" s="17">
        <v>119266</v>
      </c>
      <c r="F29" s="17">
        <v>43067</v>
      </c>
      <c r="G29" s="82">
        <f>F29/E29</f>
        <v>0.3611003974309527</v>
      </c>
      <c r="H29" s="19"/>
    </row>
    <row r="30" spans="1:8" ht="15.75">
      <c r="A30" s="21" t="s">
        <v>108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109</v>
      </c>
      <c r="B31" s="14"/>
      <c r="C31" s="15"/>
      <c r="D31" s="16"/>
      <c r="E31" s="17"/>
      <c r="F31" s="17"/>
      <c r="G31" s="82"/>
      <c r="H31" s="19"/>
    </row>
    <row r="32" spans="1:8" ht="15.75">
      <c r="A32" s="21" t="s">
        <v>90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35</v>
      </c>
      <c r="B33" s="14"/>
      <c r="C33" s="15"/>
      <c r="D33" s="16"/>
      <c r="E33" s="17"/>
      <c r="F33" s="17"/>
      <c r="G33" s="82"/>
      <c r="H33" s="19"/>
    </row>
    <row r="34" spans="1:8" ht="15.75">
      <c r="A34" s="21" t="s">
        <v>110</v>
      </c>
      <c r="B34" s="14"/>
      <c r="C34" s="15"/>
      <c r="D34" s="16"/>
      <c r="E34" s="17"/>
      <c r="F34" s="17"/>
      <c r="G34" s="82"/>
      <c r="H34" s="19"/>
    </row>
    <row r="35" spans="1:8" ht="15">
      <c r="A35" s="23" t="s">
        <v>36</v>
      </c>
      <c r="B35" s="14"/>
      <c r="C35" s="15"/>
      <c r="D35" s="24"/>
      <c r="E35" s="73"/>
      <c r="F35" s="17"/>
      <c r="G35" s="83"/>
      <c r="H35" s="19"/>
    </row>
    <row r="36" spans="1:8" ht="15">
      <c r="A36" s="23" t="s">
        <v>57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38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39</v>
      </c>
      <c r="B39" s="31"/>
      <c r="C39" s="32"/>
      <c r="D39" s="33">
        <f>SUM(D9:D38)</f>
        <v>19</v>
      </c>
      <c r="E39" s="34">
        <f>SUM(E9:E38)</f>
        <v>2472734</v>
      </c>
      <c r="F39" s="34">
        <f>SUM(F9:F38)</f>
        <v>477236</v>
      </c>
      <c r="G39" s="84">
        <f>F39/E39</f>
        <v>0.19299932786947566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86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87" t="s">
        <v>43</v>
      </c>
      <c r="H43" s="2"/>
    </row>
    <row r="44" spans="1:8" ht="15.75">
      <c r="A44" s="48" t="s">
        <v>44</v>
      </c>
      <c r="B44" s="49"/>
      <c r="C44" s="15"/>
      <c r="D44" s="16">
        <v>38</v>
      </c>
      <c r="E44" s="17">
        <v>4061084.4</v>
      </c>
      <c r="F44" s="17">
        <v>165526.25</v>
      </c>
      <c r="G44" s="82">
        <f>1-(+F44/E44)</f>
        <v>0.9592408741862148</v>
      </c>
      <c r="H44" s="19"/>
    </row>
    <row r="45" spans="1:8" ht="15.75">
      <c r="A45" s="48" t="s">
        <v>45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46</v>
      </c>
      <c r="B46" s="49"/>
      <c r="C46" s="15"/>
      <c r="D46" s="16">
        <v>216</v>
      </c>
      <c r="E46" s="17">
        <v>16764352.25</v>
      </c>
      <c r="F46" s="17">
        <v>971675.5</v>
      </c>
      <c r="G46" s="82">
        <f aca="true" t="shared" si="0" ref="G46:G52">1-(+F46/E46)</f>
        <v>0.9420391861546574</v>
      </c>
      <c r="H46" s="19"/>
    </row>
    <row r="47" spans="1:8" ht="15.75">
      <c r="A47" s="48" t="s">
        <v>47</v>
      </c>
      <c r="B47" s="49"/>
      <c r="C47" s="15"/>
      <c r="D47" s="16">
        <v>28</v>
      </c>
      <c r="E47" s="17">
        <v>1768271.5</v>
      </c>
      <c r="F47" s="17">
        <v>161692.95</v>
      </c>
      <c r="G47" s="82">
        <f t="shared" si="0"/>
        <v>0.9085587535624479</v>
      </c>
      <c r="H47" s="19"/>
    </row>
    <row r="48" spans="1:8" ht="15.75">
      <c r="A48" s="48" t="s">
        <v>48</v>
      </c>
      <c r="B48" s="49"/>
      <c r="C48" s="15"/>
      <c r="D48" s="16">
        <v>152</v>
      </c>
      <c r="E48" s="17">
        <v>16972445</v>
      </c>
      <c r="F48" s="17">
        <v>926990.45</v>
      </c>
      <c r="G48" s="82">
        <f t="shared" si="0"/>
        <v>0.9453826216552771</v>
      </c>
      <c r="H48" s="19"/>
    </row>
    <row r="49" spans="1:8" ht="15.75">
      <c r="A49" s="48" t="s">
        <v>49</v>
      </c>
      <c r="B49" s="49"/>
      <c r="C49" s="15"/>
      <c r="D49" s="16">
        <v>6</v>
      </c>
      <c r="E49" s="17">
        <v>3187445</v>
      </c>
      <c r="F49" s="17">
        <v>181147</v>
      </c>
      <c r="G49" s="82">
        <f t="shared" si="0"/>
        <v>0.9431685880070088</v>
      </c>
      <c r="H49" s="19"/>
    </row>
    <row r="50" spans="1:8" ht="15.75">
      <c r="A50" s="48" t="s">
        <v>50</v>
      </c>
      <c r="B50" s="49"/>
      <c r="C50" s="15"/>
      <c r="D50" s="16">
        <v>4</v>
      </c>
      <c r="E50" s="17">
        <v>1012895</v>
      </c>
      <c r="F50" s="17">
        <v>22185</v>
      </c>
      <c r="G50" s="82">
        <f t="shared" si="0"/>
        <v>0.9780974335938079</v>
      </c>
      <c r="H50" s="19"/>
    </row>
    <row r="51" spans="1:8" ht="15.75">
      <c r="A51" s="48" t="s">
        <v>51</v>
      </c>
      <c r="B51" s="49"/>
      <c r="C51" s="15"/>
      <c r="D51" s="16">
        <v>1</v>
      </c>
      <c r="E51" s="17">
        <v>269050</v>
      </c>
      <c r="F51" s="17">
        <v>18400</v>
      </c>
      <c r="G51" s="82">
        <f t="shared" si="0"/>
        <v>0.9316112246794276</v>
      </c>
      <c r="H51" s="19"/>
    </row>
    <row r="52" spans="1:8" ht="15.75">
      <c r="A52" s="88" t="s">
        <v>52</v>
      </c>
      <c r="B52" s="49"/>
      <c r="C52" s="15"/>
      <c r="D52" s="16">
        <v>1</v>
      </c>
      <c r="E52" s="17">
        <v>186300</v>
      </c>
      <c r="F52" s="17">
        <v>33025</v>
      </c>
      <c r="G52" s="82">
        <f t="shared" si="0"/>
        <v>0.8227321524422974</v>
      </c>
      <c r="H52" s="19"/>
    </row>
    <row r="53" spans="1:8" ht="15.75">
      <c r="A53" s="89" t="s">
        <v>81</v>
      </c>
      <c r="B53" s="49"/>
      <c r="C53" s="15"/>
      <c r="D53" s="16"/>
      <c r="E53" s="17"/>
      <c r="F53" s="17"/>
      <c r="G53" s="82"/>
      <c r="H53" s="19"/>
    </row>
    <row r="54" spans="1:8" ht="15.75">
      <c r="A54" s="48" t="s">
        <v>111</v>
      </c>
      <c r="B54" s="49"/>
      <c r="C54" s="15"/>
      <c r="D54" s="16">
        <v>545</v>
      </c>
      <c r="E54" s="17">
        <v>32975572.6</v>
      </c>
      <c r="F54" s="17">
        <v>3838839.27</v>
      </c>
      <c r="G54" s="82">
        <f>1-(+F54/E54)</f>
        <v>0.8835853643372367</v>
      </c>
      <c r="H54" s="19"/>
    </row>
    <row r="55" spans="1:8" ht="15.75">
      <c r="A55" s="90" t="s">
        <v>112</v>
      </c>
      <c r="B55" s="51"/>
      <c r="C55" s="15"/>
      <c r="D55" s="16"/>
      <c r="E55" s="17"/>
      <c r="F55" s="17"/>
      <c r="G55" s="82"/>
      <c r="H55" s="19"/>
    </row>
    <row r="56" spans="1:8" ht="15">
      <c r="A56" s="23" t="s">
        <v>55</v>
      </c>
      <c r="B56" s="51"/>
      <c r="C56" s="15"/>
      <c r="D56" s="24"/>
      <c r="E56" s="74"/>
      <c r="F56" s="17"/>
      <c r="G56" s="83"/>
      <c r="H56" s="19"/>
    </row>
    <row r="57" spans="1:8" ht="15">
      <c r="A57" s="23" t="s">
        <v>56</v>
      </c>
      <c r="B57" s="49"/>
      <c r="C57" s="15"/>
      <c r="D57" s="24"/>
      <c r="E57" s="74"/>
      <c r="F57" s="17"/>
      <c r="G57" s="83"/>
      <c r="H57" s="19"/>
    </row>
    <row r="58" spans="1:8" ht="15">
      <c r="A58" s="23" t="s">
        <v>57</v>
      </c>
      <c r="B58" s="49"/>
      <c r="C58" s="15"/>
      <c r="D58" s="24"/>
      <c r="E58" s="73"/>
      <c r="F58" s="17">
        <v>2825</v>
      </c>
      <c r="G58" s="83"/>
      <c r="H58" s="19"/>
    </row>
    <row r="59" spans="1:8" ht="15">
      <c r="A59" s="23" t="s">
        <v>38</v>
      </c>
      <c r="B59" s="49"/>
      <c r="C59" s="32"/>
      <c r="D59" s="24"/>
      <c r="E59" s="73"/>
      <c r="F59" s="17"/>
      <c r="G59" s="83"/>
      <c r="H59" s="19"/>
    </row>
    <row r="60" spans="1:8" ht="15.75">
      <c r="A60" s="53"/>
      <c r="B60" s="28"/>
      <c r="C60" s="54"/>
      <c r="D60" s="24"/>
      <c r="E60" s="29"/>
      <c r="F60" s="29"/>
      <c r="G60" s="83"/>
      <c r="H60" s="2"/>
    </row>
    <row r="61" spans="1:8" ht="18">
      <c r="A61" s="31" t="s">
        <v>58</v>
      </c>
      <c r="B61" s="31"/>
      <c r="C61" s="59"/>
      <c r="D61" s="33">
        <f>SUM(D44:D57)</f>
        <v>991</v>
      </c>
      <c r="E61" s="34">
        <f>SUM(E44:E60)</f>
        <v>77197415.75</v>
      </c>
      <c r="F61" s="34">
        <f>SUM(F44:F60)</f>
        <v>6322306.42</v>
      </c>
      <c r="G61" s="91">
        <f>1-(+F61/E61)</f>
        <v>0.9181020976081055</v>
      </c>
      <c r="H61" s="2"/>
    </row>
    <row r="62" spans="1:8" ht="18">
      <c r="A62" s="61"/>
      <c r="B62" s="62"/>
      <c r="C62" s="62"/>
      <c r="D62" s="55"/>
      <c r="E62" s="56"/>
      <c r="F62" s="57"/>
      <c r="G62" s="57"/>
      <c r="H62" s="2"/>
    </row>
    <row r="63" spans="1:8" ht="18">
      <c r="A63" s="58" t="s">
        <v>59</v>
      </c>
      <c r="B63" s="63"/>
      <c r="C63" s="63"/>
      <c r="D63" s="59"/>
      <c r="E63" s="59"/>
      <c r="F63" s="60">
        <f>F61+F39</f>
        <v>6799542.42</v>
      </c>
      <c r="G63" s="59"/>
      <c r="H63" s="2"/>
    </row>
    <row r="64" spans="1:8" ht="18">
      <c r="A64" s="58"/>
      <c r="B64" s="63"/>
      <c r="C64" s="63"/>
      <c r="D64" s="59"/>
      <c r="E64" s="59"/>
      <c r="F64" s="64"/>
      <c r="G64" s="63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8">
      <c r="A67" s="4"/>
      <c r="B67" s="62"/>
      <c r="C67" s="62"/>
      <c r="D67" s="62"/>
      <c r="E67" s="62"/>
      <c r="F67" s="60"/>
      <c r="G67" s="62"/>
      <c r="H67" s="2"/>
    </row>
    <row r="68" ht="15">
      <c r="A68" s="65" t="s">
        <v>63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APRIL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125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3</v>
      </c>
      <c r="E9" s="17">
        <v>127382</v>
      </c>
      <c r="F9" s="17">
        <v>34285.5</v>
      </c>
      <c r="G9" s="18">
        <f>F9/E9</f>
        <v>0.26915498265061</v>
      </c>
      <c r="H9" s="19"/>
    </row>
    <row r="10" spans="1:8" ht="15.75">
      <c r="A10" s="13" t="s">
        <v>11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99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13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67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15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16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100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18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19</v>
      </c>
      <c r="B18" s="14"/>
      <c r="C18" s="15"/>
      <c r="D18" s="16">
        <v>2</v>
      </c>
      <c r="E18" s="17">
        <v>183309</v>
      </c>
      <c r="F18" s="17">
        <v>75476.5</v>
      </c>
      <c r="G18" s="18">
        <f>F18/E18</f>
        <v>0.4117446497444206</v>
      </c>
      <c r="H18" s="19"/>
    </row>
    <row r="19" spans="1:8" ht="15.75">
      <c r="A19" s="13" t="s">
        <v>20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21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101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23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24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25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26</v>
      </c>
      <c r="B25" s="14"/>
      <c r="C25" s="15"/>
      <c r="D25" s="16">
        <v>1</v>
      </c>
      <c r="E25" s="17">
        <v>56213</v>
      </c>
      <c r="F25" s="17">
        <v>23012</v>
      </c>
      <c r="G25" s="18">
        <f>F25/E25</f>
        <v>0.4093714976962624</v>
      </c>
      <c r="H25" s="19"/>
    </row>
    <row r="26" spans="1:8" ht="15.75">
      <c r="A26" s="20" t="s">
        <v>27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29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30</v>
      </c>
      <c r="B29" s="14"/>
      <c r="C29" s="15"/>
      <c r="D29" s="16">
        <v>1</v>
      </c>
      <c r="E29" s="17">
        <v>95531</v>
      </c>
      <c r="F29" s="17">
        <v>26478</v>
      </c>
      <c r="G29" s="18">
        <f>F29/E29</f>
        <v>0.2771665742010447</v>
      </c>
      <c r="H29" s="19"/>
    </row>
    <row r="30" spans="1:8" ht="15.75">
      <c r="A30" s="21" t="s">
        <v>79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35</v>
      </c>
      <c r="B31" s="14"/>
      <c r="C31" s="15"/>
      <c r="D31" s="16"/>
      <c r="E31" s="17"/>
      <c r="F31" s="17"/>
      <c r="G31" s="18"/>
      <c r="H31" s="19"/>
    </row>
    <row r="32" spans="1:8" ht="15.75">
      <c r="A32" s="21" t="s">
        <v>70</v>
      </c>
      <c r="B32" s="14"/>
      <c r="C32" s="15"/>
      <c r="D32" s="16">
        <v>1</v>
      </c>
      <c r="E32" s="17">
        <v>119465</v>
      </c>
      <c r="F32" s="17">
        <v>35938</v>
      </c>
      <c r="G32" s="18">
        <f>F32/E32</f>
        <v>0.30082450927049764</v>
      </c>
      <c r="H32" s="19"/>
    </row>
    <row r="33" spans="1:8" ht="15.75">
      <c r="A33" s="21" t="s">
        <v>88</v>
      </c>
      <c r="B33" s="14"/>
      <c r="C33" s="15"/>
      <c r="D33" s="16">
        <v>3</v>
      </c>
      <c r="E33" s="17">
        <v>389528</v>
      </c>
      <c r="F33" s="17">
        <v>83620.5</v>
      </c>
      <c r="G33" s="18">
        <f>F33/E33</f>
        <v>0.21467134583393235</v>
      </c>
      <c r="H33" s="19"/>
    </row>
    <row r="34" spans="1:8" ht="15.75">
      <c r="A34" s="21" t="s">
        <v>76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36</v>
      </c>
      <c r="B35" s="14"/>
      <c r="C35" s="15"/>
      <c r="D35" s="24"/>
      <c r="E35" s="73"/>
      <c r="F35" s="17"/>
      <c r="G35" s="26"/>
      <c r="H35" s="19"/>
    </row>
    <row r="36" spans="1:8" ht="15">
      <c r="A36" s="23" t="s">
        <v>57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38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39</v>
      </c>
      <c r="B39" s="31"/>
      <c r="C39" s="32"/>
      <c r="D39" s="33">
        <f>SUM(D9:D38)</f>
        <v>11</v>
      </c>
      <c r="E39" s="34">
        <f>SUM(E9:E38)</f>
        <v>971428</v>
      </c>
      <c r="F39" s="34">
        <f>SUM(F9:F38)</f>
        <v>278810.5</v>
      </c>
      <c r="G39" s="35">
        <f>F39/E39</f>
        <v>0.28701097765351624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42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44" t="s">
        <v>43</v>
      </c>
      <c r="H43" s="2"/>
    </row>
    <row r="44" spans="1:8" ht="15.75">
      <c r="A44" s="48" t="s">
        <v>44</v>
      </c>
      <c r="B44" s="49"/>
      <c r="C44" s="15"/>
      <c r="D44" s="16"/>
      <c r="E44" s="17"/>
      <c r="F44" s="17"/>
      <c r="G44" s="18"/>
      <c r="H44" s="19"/>
    </row>
    <row r="45" spans="1:8" ht="15.75">
      <c r="A45" s="48" t="s">
        <v>45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46</v>
      </c>
      <c r="B46" s="49"/>
      <c r="C46" s="15"/>
      <c r="D46" s="16">
        <v>36</v>
      </c>
      <c r="E46" s="17">
        <v>3060816.25</v>
      </c>
      <c r="F46" s="17">
        <v>130023.8</v>
      </c>
      <c r="G46" s="18">
        <f>1-(+F46/E46)</f>
        <v>0.9575198935904761</v>
      </c>
      <c r="H46" s="19"/>
    </row>
    <row r="47" spans="1:8" ht="15.75">
      <c r="A47" s="48" t="s">
        <v>47</v>
      </c>
      <c r="B47" s="49"/>
      <c r="C47" s="15"/>
      <c r="D47" s="16"/>
      <c r="E47" s="17"/>
      <c r="F47" s="17"/>
      <c r="G47" s="18"/>
      <c r="H47" s="19"/>
    </row>
    <row r="48" spans="1:8" ht="15.75">
      <c r="A48" s="48" t="s">
        <v>48</v>
      </c>
      <c r="B48" s="49"/>
      <c r="C48" s="15"/>
      <c r="D48" s="16">
        <v>36</v>
      </c>
      <c r="E48" s="17">
        <v>2898083</v>
      </c>
      <c r="F48" s="17">
        <v>206682.28</v>
      </c>
      <c r="G48" s="18">
        <f>1-(+F48/E48)</f>
        <v>0.9286831053492947</v>
      </c>
      <c r="H48" s="19"/>
    </row>
    <row r="49" spans="1:8" ht="15.75">
      <c r="A49" s="48" t="s">
        <v>49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50</v>
      </c>
      <c r="B50" s="49"/>
      <c r="C50" s="15"/>
      <c r="D50" s="16">
        <v>4</v>
      </c>
      <c r="E50" s="17">
        <v>283415</v>
      </c>
      <c r="F50" s="17">
        <v>28350</v>
      </c>
      <c r="G50" s="18">
        <f>1-(+F50/E50)</f>
        <v>0.8999700086445671</v>
      </c>
      <c r="H50" s="19"/>
    </row>
    <row r="51" spans="1:8" ht="15.75">
      <c r="A51" s="48" t="s">
        <v>51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52</v>
      </c>
      <c r="B52" s="49"/>
      <c r="C52" s="15"/>
      <c r="D52" s="16"/>
      <c r="E52" s="17"/>
      <c r="F52" s="17"/>
      <c r="G52" s="18"/>
      <c r="H52" s="19"/>
    </row>
    <row r="53" spans="1:8" ht="15.75">
      <c r="A53" s="48" t="s">
        <v>82</v>
      </c>
      <c r="B53" s="51"/>
      <c r="C53" s="15"/>
      <c r="D53" s="93">
        <v>492</v>
      </c>
      <c r="E53" s="94">
        <v>28893399.81</v>
      </c>
      <c r="F53" s="94">
        <v>2806031.89</v>
      </c>
      <c r="G53" s="18">
        <f>1-(+F53/E53)</f>
        <v>0.902883291393461</v>
      </c>
      <c r="H53" s="19"/>
    </row>
    <row r="54" spans="1:8" ht="15.75">
      <c r="A54" s="48" t="s">
        <v>83</v>
      </c>
      <c r="B54" s="51"/>
      <c r="C54" s="15"/>
      <c r="D54" s="16"/>
      <c r="E54" s="17"/>
      <c r="F54" s="17"/>
      <c r="G54" s="18"/>
      <c r="H54" s="19"/>
    </row>
    <row r="55" spans="1:8" ht="15">
      <c r="A55" s="23" t="s">
        <v>55</v>
      </c>
      <c r="B55" s="51"/>
      <c r="C55" s="15"/>
      <c r="D55" s="24"/>
      <c r="E55" s="74"/>
      <c r="F55" s="17"/>
      <c r="G55" s="26"/>
      <c r="H55" s="19"/>
    </row>
    <row r="56" spans="1:8" ht="15">
      <c r="A56" s="23" t="s">
        <v>56</v>
      </c>
      <c r="B56" s="49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3"/>
      <c r="F57" s="17"/>
      <c r="G57" s="26"/>
      <c r="H57" s="19"/>
    </row>
    <row r="58" spans="1:8" ht="15">
      <c r="A58" s="23" t="s">
        <v>38</v>
      </c>
      <c r="B58" s="49"/>
      <c r="C58" s="15"/>
      <c r="D58" s="24"/>
      <c r="E58" s="73"/>
      <c r="F58" s="17"/>
      <c r="G58" s="26"/>
      <c r="H58" s="19"/>
    </row>
    <row r="59" spans="1:8" ht="15.75">
      <c r="A59" s="53"/>
      <c r="B59" s="28"/>
      <c r="C59" s="15"/>
      <c r="D59" s="24"/>
      <c r="E59" s="75"/>
      <c r="F59" s="29"/>
      <c r="G59" s="26"/>
      <c r="H59" s="19"/>
    </row>
    <row r="60" spans="1:8" ht="15.75">
      <c r="A60" s="31" t="s">
        <v>58</v>
      </c>
      <c r="B60" s="31"/>
      <c r="C60" s="32"/>
      <c r="D60" s="33">
        <f>SUM(D44:D56)</f>
        <v>568</v>
      </c>
      <c r="E60" s="34">
        <f>SUM(E44:E59)</f>
        <v>35135714.06</v>
      </c>
      <c r="F60" s="34">
        <f>SUM(F44:F59)</f>
        <v>3171087.97</v>
      </c>
      <c r="G60" s="35">
        <f>1-(F60/E60)</f>
        <v>0.9097474448766049</v>
      </c>
      <c r="H60" s="19"/>
    </row>
    <row r="61" spans="1:8" ht="15">
      <c r="A61" s="54"/>
      <c r="B61" s="54"/>
      <c r="C61" s="76"/>
      <c r="D61" s="77"/>
      <c r="E61" s="56"/>
      <c r="F61" s="57"/>
      <c r="G61" s="57"/>
      <c r="H61" s="2"/>
    </row>
    <row r="62" spans="1:8" ht="18">
      <c r="A62" s="58" t="s">
        <v>59</v>
      </c>
      <c r="B62" s="59"/>
      <c r="C62" s="62"/>
      <c r="D62" s="78"/>
      <c r="E62" s="59"/>
      <c r="F62" s="60">
        <f>F60+F39</f>
        <v>3449898.47</v>
      </c>
      <c r="G62" s="59"/>
      <c r="H62" s="2"/>
    </row>
    <row r="63" spans="1:8" ht="18">
      <c r="A63" s="61"/>
      <c r="B63" s="62"/>
      <c r="C63" s="62"/>
      <c r="D63" s="79"/>
      <c r="E63" s="62"/>
      <c r="F63" s="60"/>
      <c r="G63" s="62"/>
      <c r="H63" s="2"/>
    </row>
    <row r="64" spans="1:8" ht="15.75">
      <c r="A64" s="4" t="s">
        <v>60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63</v>
      </c>
      <c r="B68" s="62"/>
      <c r="C68" s="62"/>
      <c r="D68" s="62"/>
      <c r="E68" s="62"/>
      <c r="F68" s="60"/>
      <c r="G68" s="62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3.5"/>
  <cols>
    <col min="1" max="1" width="39.6640625" style="96" customWidth="1"/>
    <col min="2" max="2" width="27.6640625" style="96" customWidth="1"/>
    <col min="3" max="16384" width="9.6640625" style="96" customWidth="1"/>
  </cols>
  <sheetData>
    <row r="1" spans="1:4" ht="23.25">
      <c r="A1" s="95" t="s">
        <v>0</v>
      </c>
      <c r="B1" s="59"/>
      <c r="C1" s="60"/>
      <c r="D1" s="59"/>
    </row>
    <row r="2" spans="1:4" ht="23.25">
      <c r="A2" s="95" t="s">
        <v>1</v>
      </c>
      <c r="B2" s="59"/>
      <c r="C2" s="32"/>
      <c r="D2" s="32"/>
    </row>
    <row r="3" spans="1:4" ht="23.25">
      <c r="A3" s="95" t="s">
        <v>126</v>
      </c>
      <c r="B3" s="59"/>
      <c r="C3" s="32"/>
      <c r="D3" s="32"/>
    </row>
    <row r="4" spans="1:4" ht="23.25">
      <c r="A4" s="95" t="str">
        <f>ARG!$A$3</f>
        <v>MONTH ENDED:      APRIL 2012</v>
      </c>
      <c r="B4" s="59"/>
      <c r="C4" s="32"/>
      <c r="D4" s="32"/>
    </row>
    <row r="5" spans="1:4" ht="24" thickBot="1">
      <c r="A5" s="95"/>
      <c r="B5" s="59"/>
      <c r="C5" s="32"/>
      <c r="D5" s="32"/>
    </row>
    <row r="6" spans="1:4" ht="21" thickTop="1">
      <c r="A6" s="97" t="s">
        <v>127</v>
      </c>
      <c r="B6" s="98">
        <f>ARG!$D$39+LADYLUCK!$D$39+HARMH!$D$40+HARNKC!$D$40+ISLE!$D$39+AMERKC!$D$39+AMERSC!$D$39+STJO!$D$39+LAGRANGE!$D$39+ISLEBV!$D$39+LUMIERE!$D$39+RIVERCITY!$D$39</f>
        <v>519</v>
      </c>
      <c r="C6" s="99"/>
      <c r="D6" s="32"/>
    </row>
    <row r="7" spans="1:4" ht="20.25">
      <c r="A7" s="100" t="s">
        <v>128</v>
      </c>
      <c r="B7" s="101">
        <f>ARG!$E$39+LADYLUCK!$E$39+HARMH!$E$40+HARNKC!$E$40+ISLE!$E$39+AMERKC!$E$39+AMERSC!$E$39+STJO!$E$39+LAGRANGE!$E$39+ISLEBV!$E$39+LUMIERE!$E$39+RIVERCITY!$E$39</f>
        <v>84834576.00999999</v>
      </c>
      <c r="C7" s="99"/>
      <c r="D7" s="32"/>
    </row>
    <row r="8" spans="1:4" ht="20.25">
      <c r="A8" s="100" t="s">
        <v>129</v>
      </c>
      <c r="B8" s="101">
        <f>ARG!$F$39+LADYLUCK!$F$39+HARMH!$F$40+HARNKC!$F$40+ISLE!$F$39+AMERKC!$F$39+AMERSC!$F$39+STJO!$F$39+LAGRANGE!$F$39+ISLEBV!$F$39+LUMIERE!$F$39+RIVERCITY!$F$39</f>
        <v>17957522.4</v>
      </c>
      <c r="C8" s="99"/>
      <c r="D8" s="32"/>
    </row>
    <row r="9" spans="1:4" ht="20.25">
      <c r="A9" s="100" t="s">
        <v>130</v>
      </c>
      <c r="B9" s="102">
        <f>B8/B7</f>
        <v>0.21167692755231346</v>
      </c>
      <c r="C9" s="99"/>
      <c r="D9" s="32"/>
    </row>
    <row r="10" spans="1:4" ht="20.25">
      <c r="A10" s="103"/>
      <c r="B10" s="104"/>
      <c r="C10" s="99"/>
      <c r="D10" s="32"/>
    </row>
    <row r="11" spans="1:4" ht="20.25">
      <c r="A11" s="100" t="s">
        <v>131</v>
      </c>
      <c r="B11" s="105">
        <f>ARG!$D$60+LADYLUCK!$D$60+HARMH!$D$62+HARNKC!$D$62+ISLE!$D$61+AMERKC!$D$61+AMERSC!$D$61+STJO!$D$60+LAGRANGE!$D$60+ISLEBV!$D$61+LUMIERE!$D$62+RIVERCITY!$D$62</f>
        <v>18576</v>
      </c>
      <c r="C11" s="99"/>
      <c r="D11" s="32"/>
    </row>
    <row r="12" spans="1:4" ht="20.25">
      <c r="A12" s="100" t="s">
        <v>132</v>
      </c>
      <c r="B12" s="101">
        <f>ARG!$E$60+LADYLUCK!$E$60+HARMH!$E$62+HARNKC!$E$62+ISLE!$E$61+AMERKC!$E$61+AMERSC!$E$61+STJO!$E$60+LAGRANGE!$E$60+ISLEBV!$E$61+LUMIERE!$E$62+RIVERCITY!$E$62</f>
        <v>1396998437.9099998</v>
      </c>
      <c r="C12" s="99"/>
      <c r="D12" s="32"/>
    </row>
    <row r="13" spans="1:4" ht="20.25">
      <c r="A13" s="100" t="s">
        <v>133</v>
      </c>
      <c r="B13" s="101">
        <f>ARG!$F$60+LADYLUCK!$F$60+HARMH!$F$62+HARNKC!$F$62+ISLE!$F$61+AMERKC!$F$61+AMERSC!$F$61+STJO!$F$60+LAGRANGE!$F$60+ISLEBV!$F$61+LUMIERE!$F$62+RIVERCITY!$F$62</f>
        <v>128999094.35</v>
      </c>
      <c r="C13" s="99"/>
      <c r="D13" s="32"/>
    </row>
    <row r="14" spans="1:4" ht="20.25">
      <c r="A14" s="100" t="s">
        <v>134</v>
      </c>
      <c r="B14" s="102">
        <f>1-(B13/B12)</f>
        <v>0.9076598148935722</v>
      </c>
      <c r="C14" s="99"/>
      <c r="D14" s="32"/>
    </row>
    <row r="15" spans="1:4" ht="20.25">
      <c r="A15" s="103"/>
      <c r="B15" s="106"/>
      <c r="C15" s="99"/>
      <c r="D15" s="32"/>
    </row>
    <row r="16" spans="1:4" ht="20.25">
      <c r="A16" s="100" t="s">
        <v>135</v>
      </c>
      <c r="B16" s="101">
        <f>B13+B8</f>
        <v>146956616.75</v>
      </c>
      <c r="C16" s="99"/>
      <c r="D16" s="32"/>
    </row>
    <row r="17" spans="1:4" ht="21" thickBot="1">
      <c r="A17" s="103"/>
      <c r="B17" s="104"/>
      <c r="C17" s="99"/>
      <c r="D17" s="32"/>
    </row>
    <row r="18" spans="1:4" ht="18.75" thickTop="1">
      <c r="A18" s="107"/>
      <c r="B18" s="108"/>
      <c r="C18" s="32"/>
      <c r="D18" s="32"/>
    </row>
    <row r="19" spans="1:4" ht="15">
      <c r="A19" s="32"/>
      <c r="B19" s="32"/>
      <c r="C19" s="32"/>
      <c r="D19" s="32"/>
    </row>
    <row r="20" spans="1:4" ht="15.75">
      <c r="A20" s="109" t="s">
        <v>63</v>
      </c>
      <c r="B20" s="32"/>
      <c r="C20" s="32"/>
      <c r="D20" s="32"/>
    </row>
    <row r="21" spans="1:4" ht="18">
      <c r="A21" s="110"/>
      <c r="B21" s="32"/>
      <c r="C21" s="32"/>
      <c r="D21" s="3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APRIL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72" t="s">
        <v>64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3</v>
      </c>
      <c r="E9" s="17">
        <v>49450</v>
      </c>
      <c r="F9" s="17">
        <v>24392.5</v>
      </c>
      <c r="G9" s="18">
        <f>F9/E9</f>
        <v>0.49327603640040446</v>
      </c>
      <c r="H9" s="19"/>
    </row>
    <row r="10" spans="1:8" ht="15.75">
      <c r="A10" s="13" t="s">
        <v>11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12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13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14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15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16</v>
      </c>
      <c r="B15" s="14"/>
      <c r="C15" s="15"/>
      <c r="D15" s="16">
        <v>1</v>
      </c>
      <c r="E15" s="17">
        <v>106353</v>
      </c>
      <c r="F15" s="17">
        <v>31006</v>
      </c>
      <c r="G15" s="18">
        <f>F15/E15</f>
        <v>0.2915385555649582</v>
      </c>
      <c r="H15" s="19"/>
    </row>
    <row r="16" spans="1:8" ht="15.75">
      <c r="A16" s="13" t="s">
        <v>17</v>
      </c>
      <c r="B16" s="14"/>
      <c r="C16" s="15"/>
      <c r="D16" s="16">
        <v>1</v>
      </c>
      <c r="E16" s="17">
        <v>84029</v>
      </c>
      <c r="F16" s="17">
        <v>30823</v>
      </c>
      <c r="G16" s="18">
        <f>F16/E16</f>
        <v>0.3668138380797106</v>
      </c>
      <c r="H16" s="19"/>
    </row>
    <row r="17" spans="1:8" ht="15.75">
      <c r="A17" s="13" t="s">
        <v>18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19</v>
      </c>
      <c r="B18" s="14"/>
      <c r="C18" s="15"/>
      <c r="D18" s="16">
        <v>1</v>
      </c>
      <c r="E18" s="17">
        <v>336654</v>
      </c>
      <c r="F18" s="17">
        <v>103057</v>
      </c>
      <c r="G18" s="18">
        <f>F18/E18</f>
        <v>0.3061214184296043</v>
      </c>
      <c r="H18" s="19"/>
    </row>
    <row r="19" spans="1:8" ht="15.75">
      <c r="A19" s="13" t="s">
        <v>20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21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22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23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24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25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26</v>
      </c>
      <c r="B25" s="14"/>
      <c r="C25" s="15"/>
      <c r="D25" s="16">
        <v>1</v>
      </c>
      <c r="E25" s="17">
        <v>22657</v>
      </c>
      <c r="F25" s="17">
        <v>620</v>
      </c>
      <c r="G25" s="18">
        <f>F25/E25</f>
        <v>0.027364611378381958</v>
      </c>
      <c r="H25" s="19"/>
    </row>
    <row r="26" spans="1:8" ht="15.75">
      <c r="A26" s="20" t="s">
        <v>27</v>
      </c>
      <c r="B26" s="14"/>
      <c r="C26" s="15"/>
      <c r="D26" s="16">
        <v>3</v>
      </c>
      <c r="E26" s="17">
        <v>9398</v>
      </c>
      <c r="F26" s="17">
        <v>9398</v>
      </c>
      <c r="G26" s="18">
        <f>F26/E26</f>
        <v>1</v>
      </c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29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30</v>
      </c>
      <c r="B29" s="14"/>
      <c r="C29" s="15"/>
      <c r="D29" s="16">
        <v>1</v>
      </c>
      <c r="E29" s="17">
        <v>114137</v>
      </c>
      <c r="F29" s="17">
        <v>39211</v>
      </c>
      <c r="G29" s="18">
        <f>F29/E29</f>
        <v>0.3435432857005178</v>
      </c>
      <c r="H29" s="19"/>
    </row>
    <row r="30" spans="1:8" ht="15.75">
      <c r="A30" s="21" t="s">
        <v>31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32</v>
      </c>
      <c r="B31" s="14"/>
      <c r="C31" s="15"/>
      <c r="D31" s="16">
        <v>2</v>
      </c>
      <c r="E31" s="17">
        <v>405595</v>
      </c>
      <c r="F31" s="17">
        <v>99201.5</v>
      </c>
      <c r="G31" s="18">
        <f>F31/E31</f>
        <v>0.24458265018059888</v>
      </c>
      <c r="H31" s="19"/>
    </row>
    <row r="32" spans="1:8" ht="15.75">
      <c r="A32" s="21" t="s">
        <v>33</v>
      </c>
      <c r="B32" s="14"/>
      <c r="C32" s="15"/>
      <c r="D32" s="16">
        <v>1</v>
      </c>
      <c r="E32" s="17">
        <v>44752</v>
      </c>
      <c r="F32" s="17">
        <v>24855</v>
      </c>
      <c r="G32" s="18">
        <f>F32/E32</f>
        <v>0.5553941723274938</v>
      </c>
      <c r="H32" s="19"/>
    </row>
    <row r="33" spans="1:8" ht="15.75">
      <c r="A33" s="21" t="s">
        <v>34</v>
      </c>
      <c r="B33" s="14"/>
      <c r="C33" s="15"/>
      <c r="D33" s="16"/>
      <c r="E33" s="17"/>
      <c r="F33" s="17"/>
      <c r="G33" s="18"/>
      <c r="H33" s="19"/>
    </row>
    <row r="34" spans="1:8" ht="15.75">
      <c r="A34" s="21" t="s">
        <v>35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36</v>
      </c>
      <c r="B35" s="14"/>
      <c r="C35" s="15"/>
      <c r="D35" s="24"/>
      <c r="E35" s="25">
        <v>3000</v>
      </c>
      <c r="F35" s="17">
        <v>500</v>
      </c>
      <c r="G35" s="26"/>
      <c r="H35" s="19"/>
    </row>
    <row r="36" spans="1:8" ht="15">
      <c r="A36" s="23" t="s">
        <v>37</v>
      </c>
      <c r="B36" s="14"/>
      <c r="C36" s="15"/>
      <c r="D36" s="24"/>
      <c r="E36" s="73"/>
      <c r="F36" s="17">
        <v>200</v>
      </c>
      <c r="G36" s="26"/>
      <c r="H36" s="19"/>
    </row>
    <row r="37" spans="1:8" ht="15">
      <c r="A37" s="23" t="s">
        <v>38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39</v>
      </c>
      <c r="B39" s="31"/>
      <c r="C39" s="32"/>
      <c r="D39" s="33">
        <f>SUM(D9:D38)</f>
        <v>14</v>
      </c>
      <c r="E39" s="34">
        <f>SUM(E9:E38)</f>
        <v>1176025</v>
      </c>
      <c r="F39" s="34">
        <f>SUM(F9:F38)</f>
        <v>363264</v>
      </c>
      <c r="G39" s="35">
        <f>F39/E39</f>
        <v>0.3088913926149529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42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44" t="s">
        <v>43</v>
      </c>
      <c r="H43" s="2"/>
    </row>
    <row r="44" spans="1:8" ht="15.75">
      <c r="A44" s="48" t="s">
        <v>44</v>
      </c>
      <c r="B44" s="49"/>
      <c r="C44" s="15"/>
      <c r="D44" s="16">
        <v>27</v>
      </c>
      <c r="E44" s="17">
        <v>616459.72</v>
      </c>
      <c r="F44" s="17">
        <v>56274.7</v>
      </c>
      <c r="G44" s="18">
        <f>1-(+F44/E44)</f>
        <v>0.9087130948312405</v>
      </c>
      <c r="H44" s="19"/>
    </row>
    <row r="45" spans="1:8" ht="15.75">
      <c r="A45" s="48" t="s">
        <v>45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46</v>
      </c>
      <c r="B46" s="49"/>
      <c r="C46" s="15"/>
      <c r="D46" s="16">
        <v>187</v>
      </c>
      <c r="E46" s="17">
        <v>4469681.75</v>
      </c>
      <c r="F46" s="17">
        <v>403808.53</v>
      </c>
      <c r="G46" s="18">
        <f>1-(+F46/E46)</f>
        <v>0.9096560890492931</v>
      </c>
      <c r="H46" s="19"/>
    </row>
    <row r="47" spans="1:8" ht="15.75">
      <c r="A47" s="48" t="s">
        <v>47</v>
      </c>
      <c r="B47" s="49"/>
      <c r="C47" s="15"/>
      <c r="D47" s="16"/>
      <c r="E47" s="17"/>
      <c r="F47" s="17"/>
      <c r="G47" s="18"/>
      <c r="H47" s="19"/>
    </row>
    <row r="48" spans="1:8" ht="15.75">
      <c r="A48" s="48" t="s">
        <v>48</v>
      </c>
      <c r="B48" s="49"/>
      <c r="C48" s="15"/>
      <c r="D48" s="16">
        <v>25</v>
      </c>
      <c r="E48" s="17">
        <v>1848067</v>
      </c>
      <c r="F48" s="17">
        <v>204729.41</v>
      </c>
      <c r="G48" s="18">
        <f>1-(+F48/E48)</f>
        <v>0.8892197036146416</v>
      </c>
      <c r="H48" s="19"/>
    </row>
    <row r="49" spans="1:8" ht="15.75">
      <c r="A49" s="48" t="s">
        <v>49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50</v>
      </c>
      <c r="B50" s="49"/>
      <c r="C50" s="15"/>
      <c r="D50" s="16">
        <v>5</v>
      </c>
      <c r="E50" s="17">
        <v>1002070</v>
      </c>
      <c r="F50" s="17">
        <v>103890</v>
      </c>
      <c r="G50" s="18">
        <f>1-(+F50/E50)</f>
        <v>0.8963246080613131</v>
      </c>
      <c r="H50" s="19"/>
    </row>
    <row r="51" spans="1:8" ht="15.75">
      <c r="A51" s="48" t="s">
        <v>51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52</v>
      </c>
      <c r="B52" s="49"/>
      <c r="C52" s="15"/>
      <c r="D52" s="16"/>
      <c r="E52" s="17"/>
      <c r="F52" s="17"/>
      <c r="G52" s="18"/>
      <c r="H52" s="19"/>
    </row>
    <row r="53" spans="1:8" ht="15.75">
      <c r="A53" s="50" t="s">
        <v>53</v>
      </c>
      <c r="B53" s="51"/>
      <c r="C53" s="15"/>
      <c r="D53" s="16">
        <v>359</v>
      </c>
      <c r="E53" s="17">
        <v>16576478.58</v>
      </c>
      <c r="F53" s="17">
        <v>1946459.19</v>
      </c>
      <c r="G53" s="18">
        <f>1-(+F53/E53)</f>
        <v>0.8825770394715522</v>
      </c>
      <c r="H53" s="19"/>
    </row>
    <row r="54" spans="1:8" ht="15.75">
      <c r="A54" s="50" t="s">
        <v>54</v>
      </c>
      <c r="B54" s="51"/>
      <c r="C54" s="15"/>
      <c r="D54" s="16"/>
      <c r="E54" s="17"/>
      <c r="F54" s="17"/>
      <c r="G54" s="18"/>
      <c r="H54" s="19"/>
    </row>
    <row r="55" spans="1:8" ht="15">
      <c r="A55" s="52" t="s">
        <v>55</v>
      </c>
      <c r="B55" s="51"/>
      <c r="C55" s="15"/>
      <c r="D55" s="24"/>
      <c r="E55" s="74"/>
      <c r="F55" s="17"/>
      <c r="G55" s="26"/>
      <c r="H55" s="19"/>
    </row>
    <row r="56" spans="1:8" ht="15">
      <c r="A56" s="23" t="s">
        <v>56</v>
      </c>
      <c r="B56" s="49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3"/>
      <c r="F57" s="17"/>
      <c r="G57" s="26"/>
      <c r="H57" s="19"/>
    </row>
    <row r="58" spans="1:8" ht="15">
      <c r="A58" s="23" t="s">
        <v>38</v>
      </c>
      <c r="B58" s="49"/>
      <c r="C58" s="15"/>
      <c r="D58" s="24"/>
      <c r="E58" s="73"/>
      <c r="F58" s="17"/>
      <c r="G58" s="26"/>
      <c r="H58" s="19"/>
    </row>
    <row r="59" spans="1:8" ht="15.75">
      <c r="A59" s="53"/>
      <c r="B59" s="28"/>
      <c r="C59" s="15"/>
      <c r="D59" s="24"/>
      <c r="E59" s="75"/>
      <c r="F59" s="29"/>
      <c r="G59" s="26"/>
      <c r="H59" s="19"/>
    </row>
    <row r="60" spans="1:8" ht="15.75">
      <c r="A60" s="31" t="s">
        <v>58</v>
      </c>
      <c r="B60" s="31"/>
      <c r="C60" s="32"/>
      <c r="D60" s="33">
        <f>SUM(D44:D56)</f>
        <v>603</v>
      </c>
      <c r="E60" s="34">
        <f>SUM(E44:E59)</f>
        <v>24512757.05</v>
      </c>
      <c r="F60" s="34">
        <f>SUM(F44:F59)</f>
        <v>2715161.83</v>
      </c>
      <c r="G60" s="35">
        <f>1-(F60/E60)</f>
        <v>0.8892347431803882</v>
      </c>
      <c r="H60" s="19"/>
    </row>
    <row r="61" spans="1:8" ht="15">
      <c r="A61" s="54"/>
      <c r="B61" s="54"/>
      <c r="C61" s="76"/>
      <c r="D61" s="77"/>
      <c r="E61" s="56"/>
      <c r="F61" s="57"/>
      <c r="G61" s="57"/>
      <c r="H61" s="2"/>
    </row>
    <row r="62" spans="1:8" ht="18">
      <c r="A62" s="58" t="s">
        <v>59</v>
      </c>
      <c r="B62" s="59"/>
      <c r="C62" s="62"/>
      <c r="D62" s="78"/>
      <c r="E62" s="59"/>
      <c r="F62" s="60">
        <f>F60+F39</f>
        <v>3078425.83</v>
      </c>
      <c r="G62" s="59"/>
      <c r="H62" s="2"/>
    </row>
    <row r="63" spans="1:8" ht="18">
      <c r="A63" s="61"/>
      <c r="B63" s="62"/>
      <c r="C63" s="62"/>
      <c r="D63" s="79"/>
      <c r="E63" s="62"/>
      <c r="F63" s="60"/>
      <c r="G63" s="62"/>
      <c r="H63" s="2"/>
    </row>
    <row r="64" spans="1:8" ht="15.75">
      <c r="A64" s="4" t="s">
        <v>60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63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7"/>
      <c r="F70" s="2"/>
      <c r="G70" s="2"/>
      <c r="H70" s="2"/>
    </row>
    <row r="71" spans="1:8" ht="18">
      <c r="A71" s="66"/>
      <c r="B71" s="62"/>
      <c r="C71" s="62"/>
      <c r="D71" s="62"/>
      <c r="E71" s="68"/>
      <c r="F71" s="2"/>
      <c r="G71" s="2"/>
      <c r="H71" s="2"/>
    </row>
    <row r="72" spans="1:8" ht="18">
      <c r="A72" s="66"/>
      <c r="B72" s="62"/>
      <c r="C72" s="62"/>
      <c r="D72" s="62"/>
      <c r="E72" s="69"/>
      <c r="F72" s="2"/>
      <c r="G72" s="2"/>
      <c r="H72" s="2"/>
    </row>
    <row r="73" spans="1:8" ht="18">
      <c r="A73" s="66"/>
      <c r="B73" s="62"/>
      <c r="C73" s="62"/>
      <c r="D73" s="62"/>
      <c r="E73" s="60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7"/>
      <c r="F75" s="2"/>
      <c r="G75" s="2"/>
      <c r="H75" s="2"/>
    </row>
    <row r="76" spans="1:8" ht="18">
      <c r="A76" s="66"/>
      <c r="B76" s="62"/>
      <c r="C76" s="62"/>
      <c r="D76" s="62"/>
      <c r="E76" s="68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70"/>
      <c r="F79" s="2"/>
      <c r="G79" s="2"/>
      <c r="H79" s="2"/>
    </row>
    <row r="80" spans="1:8" ht="18">
      <c r="A80" s="66"/>
      <c r="B80" s="62"/>
      <c r="C80" s="62"/>
      <c r="D80" s="62"/>
      <c r="E80" s="62"/>
      <c r="F80" s="2"/>
      <c r="G80" s="2"/>
      <c r="H80" s="2"/>
    </row>
    <row r="81" spans="1:8" ht="15.75">
      <c r="A81" s="71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65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APRIL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19</v>
      </c>
      <c r="E9" s="17">
        <v>2286421</v>
      </c>
      <c r="F9" s="17">
        <v>275317</v>
      </c>
      <c r="G9" s="18">
        <f>F9/E9</f>
        <v>0.12041395700966707</v>
      </c>
      <c r="H9" s="19"/>
    </row>
    <row r="10" spans="1:8" ht="15.75">
      <c r="A10" s="13" t="s">
        <v>11</v>
      </c>
      <c r="B10" s="14"/>
      <c r="C10" s="15"/>
      <c r="D10" s="16">
        <v>4</v>
      </c>
      <c r="E10" s="17">
        <v>1379393</v>
      </c>
      <c r="F10" s="17">
        <v>165796</v>
      </c>
      <c r="G10" s="18">
        <f>F10/E10</f>
        <v>0.12019489732077805</v>
      </c>
      <c r="H10" s="19"/>
    </row>
    <row r="11" spans="1:8" ht="15.75">
      <c r="A11" s="13" t="s">
        <v>67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68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69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31</v>
      </c>
      <c r="B14" s="14"/>
      <c r="C14" s="15"/>
      <c r="D14" s="16">
        <v>1</v>
      </c>
      <c r="E14" s="17">
        <v>252751</v>
      </c>
      <c r="F14" s="17">
        <v>60532.39</v>
      </c>
      <c r="G14" s="18">
        <f>F14/E14</f>
        <v>0.23949416619518815</v>
      </c>
      <c r="H14" s="19"/>
    </row>
    <row r="15" spans="1:8" ht="15.75">
      <c r="A15" s="13" t="s">
        <v>70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199101</v>
      </c>
      <c r="F16" s="17">
        <v>74230</v>
      </c>
      <c r="G16" s="18">
        <f>F16/E16</f>
        <v>0.37282585220566444</v>
      </c>
      <c r="H16" s="19"/>
    </row>
    <row r="17" spans="1:8" ht="15.75">
      <c r="A17" s="13" t="s">
        <v>19</v>
      </c>
      <c r="B17" s="14"/>
      <c r="C17" s="15"/>
      <c r="D17" s="16">
        <v>4</v>
      </c>
      <c r="E17" s="17">
        <v>1683197</v>
      </c>
      <c r="F17" s="17">
        <v>601551</v>
      </c>
      <c r="G17" s="18">
        <f>F17/E17</f>
        <v>0.357385974428424</v>
      </c>
      <c r="H17" s="19"/>
    </row>
    <row r="18" spans="1:8" ht="15.75">
      <c r="A18" s="13" t="s">
        <v>20</v>
      </c>
      <c r="B18" s="14"/>
      <c r="C18" s="15"/>
      <c r="D18" s="16">
        <v>1</v>
      </c>
      <c r="E18" s="17">
        <v>1091536</v>
      </c>
      <c r="F18" s="17">
        <v>62593</v>
      </c>
      <c r="G18" s="18">
        <f>F18/E18</f>
        <v>0.057343963002594506</v>
      </c>
      <c r="H18" s="19"/>
    </row>
    <row r="19" spans="1:8" ht="15.75">
      <c r="A19" s="13" t="s">
        <v>71</v>
      </c>
      <c r="B19" s="14"/>
      <c r="C19" s="15"/>
      <c r="D19" s="16">
        <v>2</v>
      </c>
      <c r="E19" s="17">
        <v>680161</v>
      </c>
      <c r="F19" s="17">
        <v>148288.06</v>
      </c>
      <c r="G19" s="18">
        <f>F19/E19</f>
        <v>0.21801905725262108</v>
      </c>
      <c r="H19" s="19"/>
    </row>
    <row r="20" spans="1:8" ht="15.75">
      <c r="A20" s="13" t="s">
        <v>23</v>
      </c>
      <c r="B20" s="14"/>
      <c r="C20" s="15"/>
      <c r="D20" s="16">
        <v>2</v>
      </c>
      <c r="E20" s="17">
        <v>244834</v>
      </c>
      <c r="F20" s="17">
        <v>54867.01</v>
      </c>
      <c r="G20" s="18">
        <f>F20/E20</f>
        <v>0.22409881797462772</v>
      </c>
      <c r="H20" s="19"/>
    </row>
    <row r="21" spans="1:8" ht="15.75">
      <c r="A21" s="13" t="s">
        <v>24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72</v>
      </c>
      <c r="B22" s="14"/>
      <c r="C22" s="15"/>
      <c r="D22" s="16">
        <v>2</v>
      </c>
      <c r="E22" s="17">
        <v>822628</v>
      </c>
      <c r="F22" s="17">
        <v>201372.5</v>
      </c>
      <c r="G22" s="18">
        <f>F22/E22</f>
        <v>0.2447916919920061</v>
      </c>
      <c r="H22" s="19"/>
    </row>
    <row r="23" spans="1:8" ht="15.75">
      <c r="A23" s="13" t="s">
        <v>73</v>
      </c>
      <c r="B23" s="14"/>
      <c r="C23" s="15"/>
      <c r="D23" s="16">
        <v>2</v>
      </c>
      <c r="E23" s="17">
        <v>1370130</v>
      </c>
      <c r="F23" s="17">
        <v>272115</v>
      </c>
      <c r="G23" s="18">
        <f>F23/E23</f>
        <v>0.1986052418383657</v>
      </c>
      <c r="H23" s="19"/>
    </row>
    <row r="24" spans="1:8" ht="15.75">
      <c r="A24" s="20" t="s">
        <v>26</v>
      </c>
      <c r="B24" s="14"/>
      <c r="C24" s="15"/>
      <c r="D24" s="16">
        <v>6</v>
      </c>
      <c r="E24" s="17">
        <v>1165774</v>
      </c>
      <c r="F24" s="17">
        <v>204120</v>
      </c>
      <c r="G24" s="18">
        <f>F24/E24</f>
        <v>0.17509397190192955</v>
      </c>
      <c r="H24" s="19"/>
    </row>
    <row r="25" spans="1:8" ht="15.75">
      <c r="A25" s="20" t="s">
        <v>27</v>
      </c>
      <c r="B25" s="14"/>
      <c r="C25" s="15"/>
      <c r="D25" s="16">
        <v>22</v>
      </c>
      <c r="E25" s="17">
        <v>541213</v>
      </c>
      <c r="F25" s="17">
        <v>541213</v>
      </c>
      <c r="G25" s="18">
        <f>F25/E25</f>
        <v>1</v>
      </c>
      <c r="H25" s="19"/>
    </row>
    <row r="26" spans="1:8" ht="15.75">
      <c r="A26" s="21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>
        <v>88408</v>
      </c>
      <c r="F27" s="17">
        <v>73408</v>
      </c>
      <c r="G27" s="18">
        <f>F27/E27</f>
        <v>0.8303320966428378</v>
      </c>
      <c r="H27" s="19"/>
    </row>
    <row r="28" spans="1:8" ht="15.75">
      <c r="A28" s="13" t="s">
        <v>74</v>
      </c>
      <c r="B28" s="14"/>
      <c r="C28" s="15"/>
      <c r="D28" s="16">
        <v>1</v>
      </c>
      <c r="E28" s="17">
        <v>336365</v>
      </c>
      <c r="F28" s="17">
        <v>78441.5</v>
      </c>
      <c r="G28" s="18">
        <f>F28/E28</f>
        <v>0.23320351403980794</v>
      </c>
      <c r="H28" s="19"/>
    </row>
    <row r="29" spans="1:8" ht="15.75">
      <c r="A29" s="21" t="s">
        <v>30</v>
      </c>
      <c r="B29" s="14"/>
      <c r="C29" s="15"/>
      <c r="D29" s="16">
        <v>3</v>
      </c>
      <c r="E29" s="17">
        <v>569964</v>
      </c>
      <c r="F29" s="17">
        <v>185114.5</v>
      </c>
      <c r="G29" s="18">
        <f>F29/E29</f>
        <v>0.32478279329922594</v>
      </c>
      <c r="H29" s="19"/>
    </row>
    <row r="30" spans="1:8" ht="15.75">
      <c r="A30" s="21" t="s">
        <v>75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76</v>
      </c>
      <c r="B31" s="14"/>
      <c r="C31" s="15"/>
      <c r="D31" s="16"/>
      <c r="E31" s="22"/>
      <c r="F31" s="17"/>
      <c r="G31" s="18"/>
      <c r="H31" s="19"/>
    </row>
    <row r="32" spans="1:8" ht="15.75">
      <c r="A32" s="21" t="s">
        <v>77</v>
      </c>
      <c r="B32" s="14"/>
      <c r="C32" s="15"/>
      <c r="D32" s="16">
        <v>1</v>
      </c>
      <c r="E32" s="22">
        <v>166040</v>
      </c>
      <c r="F32" s="17">
        <v>65054.5</v>
      </c>
      <c r="G32" s="18">
        <f>F32/E32</f>
        <v>0.3918001686340641</v>
      </c>
      <c r="H32" s="19"/>
    </row>
    <row r="33" spans="1:8" ht="15.75">
      <c r="A33" s="21" t="s">
        <v>78</v>
      </c>
      <c r="B33" s="14"/>
      <c r="C33" s="15"/>
      <c r="D33" s="16">
        <v>8</v>
      </c>
      <c r="E33" s="22">
        <v>2574319</v>
      </c>
      <c r="F33" s="22">
        <v>516011</v>
      </c>
      <c r="G33" s="18">
        <f>F33/E33</f>
        <v>0.20044563241773844</v>
      </c>
      <c r="H33" s="19"/>
    </row>
    <row r="34" spans="1:8" ht="15.75">
      <c r="A34" s="13" t="s">
        <v>79</v>
      </c>
      <c r="B34" s="14"/>
      <c r="C34" s="15"/>
      <c r="D34" s="16">
        <v>1</v>
      </c>
      <c r="E34" s="17">
        <v>144231</v>
      </c>
      <c r="F34" s="17">
        <v>41535.06</v>
      </c>
      <c r="G34" s="18">
        <f>F34/E34</f>
        <v>0.2879759552384716</v>
      </c>
      <c r="H34" s="19"/>
    </row>
    <row r="35" spans="1:8" ht="15.75">
      <c r="A35" s="13" t="s">
        <v>80</v>
      </c>
      <c r="B35" s="14"/>
      <c r="C35" s="15"/>
      <c r="D35" s="16"/>
      <c r="E35" s="17"/>
      <c r="F35" s="17"/>
      <c r="G35" s="18"/>
      <c r="H35" s="19"/>
    </row>
    <row r="36" spans="1:8" ht="15">
      <c r="A36" s="23" t="s">
        <v>36</v>
      </c>
      <c r="B36" s="14"/>
      <c r="C36" s="15"/>
      <c r="D36" s="24"/>
      <c r="E36" s="25">
        <v>3719175</v>
      </c>
      <c r="F36" s="17">
        <v>550482</v>
      </c>
      <c r="G36" s="26"/>
      <c r="H36" s="19"/>
    </row>
    <row r="37" spans="1:8" ht="15">
      <c r="A37" s="23" t="s">
        <v>37</v>
      </c>
      <c r="B37" s="14"/>
      <c r="C37" s="15"/>
      <c r="D37" s="24"/>
      <c r="E37" s="25"/>
      <c r="F37" s="17"/>
      <c r="G37" s="26"/>
      <c r="H37" s="19"/>
    </row>
    <row r="38" spans="1:8" ht="15">
      <c r="A38" s="23" t="s">
        <v>38</v>
      </c>
      <c r="B38" s="14"/>
      <c r="C38" s="15"/>
      <c r="D38" s="24"/>
      <c r="E38" s="25"/>
      <c r="F38" s="22"/>
      <c r="G38" s="26"/>
      <c r="H38" s="19"/>
    </row>
    <row r="39" spans="1:8" ht="15">
      <c r="A39" s="27"/>
      <c r="B39" s="28"/>
      <c r="C39" s="32"/>
      <c r="D39" s="24"/>
      <c r="E39" s="29"/>
      <c r="F39" s="29"/>
      <c r="G39" s="26"/>
      <c r="H39" s="19"/>
    </row>
    <row r="40" spans="1:8" ht="15.75">
      <c r="A40" s="30" t="s">
        <v>39</v>
      </c>
      <c r="B40" s="31"/>
      <c r="C40" s="36"/>
      <c r="D40" s="33">
        <f>SUM(D9:D39)</f>
        <v>80</v>
      </c>
      <c r="E40" s="34">
        <f>SUM(E9:E39)</f>
        <v>19315641</v>
      </c>
      <c r="F40" s="34">
        <f>SUM(F9:F39)</f>
        <v>4172041.52</v>
      </c>
      <c r="G40" s="35">
        <f>F40/E40</f>
        <v>0.2159929106158061</v>
      </c>
      <c r="H40" s="2"/>
    </row>
    <row r="41" spans="1:8" ht="15.75">
      <c r="A41" s="36"/>
      <c r="B41" s="36"/>
      <c r="C41" s="41"/>
      <c r="D41" s="37"/>
      <c r="E41" s="38"/>
      <c r="F41" s="39"/>
      <c r="G41" s="39"/>
      <c r="H41" s="2"/>
    </row>
    <row r="42" spans="1:8" ht="18">
      <c r="A42" s="40" t="s">
        <v>40</v>
      </c>
      <c r="B42" s="41"/>
      <c r="C42" s="45"/>
      <c r="D42" s="42"/>
      <c r="E42" s="43"/>
      <c r="F42" s="44"/>
      <c r="G42" s="44"/>
      <c r="H42" s="2"/>
    </row>
    <row r="43" spans="1:8" ht="15.75">
      <c r="A43" s="45"/>
      <c r="B43" s="45"/>
      <c r="C43" s="45"/>
      <c r="D43" s="46"/>
      <c r="E43" s="42" t="s">
        <v>41</v>
      </c>
      <c r="F43" s="42" t="s">
        <v>41</v>
      </c>
      <c r="G43" s="42" t="s">
        <v>5</v>
      </c>
      <c r="H43" s="2"/>
    </row>
    <row r="44" spans="1:8" ht="15.75">
      <c r="A44" s="45"/>
      <c r="B44" s="45"/>
      <c r="C44" s="15"/>
      <c r="D44" s="46" t="s">
        <v>6</v>
      </c>
      <c r="E44" s="47" t="s">
        <v>42</v>
      </c>
      <c r="F44" s="44" t="s">
        <v>8</v>
      </c>
      <c r="G44" s="44" t="s">
        <v>43</v>
      </c>
      <c r="H44" s="19"/>
    </row>
    <row r="45" spans="1:8" ht="15.75">
      <c r="A45" s="48" t="s">
        <v>44</v>
      </c>
      <c r="B45" s="49"/>
      <c r="C45" s="15"/>
      <c r="D45" s="16">
        <v>149</v>
      </c>
      <c r="E45" s="17">
        <v>20138531.25</v>
      </c>
      <c r="F45" s="17">
        <v>1222803.95</v>
      </c>
      <c r="G45" s="18">
        <f aca="true" t="shared" si="0" ref="G45:G51">1-(+F45/E45)</f>
        <v>0.9392803807377959</v>
      </c>
      <c r="H45" s="19"/>
    </row>
    <row r="46" spans="1:8" ht="15.75">
      <c r="A46" s="48" t="s">
        <v>45</v>
      </c>
      <c r="B46" s="49"/>
      <c r="C46" s="15"/>
      <c r="D46" s="16">
        <v>5</v>
      </c>
      <c r="E46" s="17">
        <v>433841.2</v>
      </c>
      <c r="F46" s="17">
        <v>35930.7</v>
      </c>
      <c r="G46" s="18">
        <f t="shared" si="0"/>
        <v>0.9171800649638624</v>
      </c>
      <c r="H46" s="19"/>
    </row>
    <row r="47" spans="1:8" ht="15.75">
      <c r="A47" s="48" t="s">
        <v>46</v>
      </c>
      <c r="B47" s="49"/>
      <c r="C47" s="15"/>
      <c r="D47" s="16">
        <v>541</v>
      </c>
      <c r="E47" s="17">
        <v>52915835.5</v>
      </c>
      <c r="F47" s="17">
        <v>3611887</v>
      </c>
      <c r="G47" s="18">
        <f t="shared" si="0"/>
        <v>0.9317427955947138</v>
      </c>
      <c r="H47" s="19"/>
    </row>
    <row r="48" spans="1:8" ht="15.75">
      <c r="A48" s="48" t="s">
        <v>47</v>
      </c>
      <c r="B48" s="49"/>
      <c r="C48" s="15"/>
      <c r="D48" s="16">
        <v>45</v>
      </c>
      <c r="E48" s="17">
        <v>3636449</v>
      </c>
      <c r="F48" s="17">
        <v>310227</v>
      </c>
      <c r="G48" s="18">
        <f t="shared" si="0"/>
        <v>0.9146895776621644</v>
      </c>
      <c r="H48" s="19"/>
    </row>
    <row r="49" spans="1:8" ht="15.75">
      <c r="A49" s="48" t="s">
        <v>48</v>
      </c>
      <c r="B49" s="49"/>
      <c r="C49" s="15"/>
      <c r="D49" s="16">
        <v>187</v>
      </c>
      <c r="E49" s="17">
        <v>26213586</v>
      </c>
      <c r="F49" s="17">
        <v>2088881.31</v>
      </c>
      <c r="G49" s="18">
        <f t="shared" si="0"/>
        <v>0.920313027374431</v>
      </c>
      <c r="H49" s="19"/>
    </row>
    <row r="50" spans="1:8" ht="15.75">
      <c r="A50" s="48" t="s">
        <v>49</v>
      </c>
      <c r="B50" s="49"/>
      <c r="C50" s="15"/>
      <c r="D50" s="16">
        <v>5</v>
      </c>
      <c r="E50" s="17">
        <v>1397763</v>
      </c>
      <c r="F50" s="17">
        <v>93217.5</v>
      </c>
      <c r="G50" s="18">
        <f t="shared" si="0"/>
        <v>0.9333095095520485</v>
      </c>
      <c r="H50" s="19"/>
    </row>
    <row r="51" spans="1:8" ht="15.75">
      <c r="A51" s="48" t="s">
        <v>50</v>
      </c>
      <c r="B51" s="49"/>
      <c r="C51" s="15"/>
      <c r="D51" s="16">
        <v>19</v>
      </c>
      <c r="E51" s="17">
        <v>4436405</v>
      </c>
      <c r="F51" s="17">
        <v>297106</v>
      </c>
      <c r="G51" s="18">
        <f t="shared" si="0"/>
        <v>0.9330300096587214</v>
      </c>
      <c r="H51" s="19"/>
    </row>
    <row r="52" spans="1:8" ht="15.75">
      <c r="A52" s="48" t="s">
        <v>51</v>
      </c>
      <c r="B52" s="49"/>
      <c r="C52" s="15"/>
      <c r="D52" s="16"/>
      <c r="E52" s="17"/>
      <c r="F52" s="17"/>
      <c r="G52" s="18"/>
      <c r="H52" s="19"/>
    </row>
    <row r="53" spans="1:8" ht="15.75">
      <c r="A53" s="48" t="s">
        <v>52</v>
      </c>
      <c r="B53" s="49"/>
      <c r="C53" s="15"/>
      <c r="D53" s="16">
        <v>4</v>
      </c>
      <c r="E53" s="17">
        <v>569675</v>
      </c>
      <c r="F53" s="17">
        <v>51850</v>
      </c>
      <c r="G53" s="18">
        <f>1-(+F53/E53)</f>
        <v>0.9089831921709747</v>
      </c>
      <c r="H53" s="19"/>
    </row>
    <row r="54" spans="1:8" ht="15.75">
      <c r="A54" s="50" t="s">
        <v>81</v>
      </c>
      <c r="B54" s="51"/>
      <c r="C54" s="15"/>
      <c r="D54" s="16">
        <v>2</v>
      </c>
      <c r="E54" s="17">
        <v>112600</v>
      </c>
      <c r="F54" s="17">
        <v>35000</v>
      </c>
      <c r="G54" s="18">
        <f>1-(+F54/E54)</f>
        <v>0.6891651865008881</v>
      </c>
      <c r="H54" s="19"/>
    </row>
    <row r="55" spans="1:8" ht="15.75">
      <c r="A55" s="48" t="s">
        <v>82</v>
      </c>
      <c r="B55" s="51"/>
      <c r="C55" s="15"/>
      <c r="D55" s="16">
        <v>1116</v>
      </c>
      <c r="E55" s="17">
        <v>95279890.4</v>
      </c>
      <c r="F55" s="17">
        <v>12139503.31</v>
      </c>
      <c r="G55" s="18">
        <f>1-(+F55/E55)</f>
        <v>0.8725911285263191</v>
      </c>
      <c r="H55" s="19"/>
    </row>
    <row r="56" spans="1:8" ht="15.75">
      <c r="A56" s="48" t="s">
        <v>83</v>
      </c>
      <c r="B56" s="51"/>
      <c r="C56" s="15"/>
      <c r="D56" s="16">
        <v>2</v>
      </c>
      <c r="E56" s="17">
        <v>559059.73</v>
      </c>
      <c r="F56" s="17">
        <v>31536.39</v>
      </c>
      <c r="G56" s="18">
        <f>1-(+F56/E56)</f>
        <v>0.9435903029538544</v>
      </c>
      <c r="H56" s="19"/>
    </row>
    <row r="57" spans="1:8" ht="15">
      <c r="A57" s="52" t="s">
        <v>55</v>
      </c>
      <c r="B57" s="51"/>
      <c r="C57" s="15"/>
      <c r="D57" s="24"/>
      <c r="E57" s="74"/>
      <c r="F57" s="17"/>
      <c r="G57" s="26"/>
      <c r="H57" s="19"/>
    </row>
    <row r="58" spans="1:8" ht="15">
      <c r="A58" s="23" t="s">
        <v>56</v>
      </c>
      <c r="B58" s="49"/>
      <c r="C58" s="15"/>
      <c r="D58" s="24"/>
      <c r="E58" s="74"/>
      <c r="F58" s="17"/>
      <c r="G58" s="26"/>
      <c r="H58" s="19"/>
    </row>
    <row r="59" spans="1:8" ht="15">
      <c r="A59" s="23" t="s">
        <v>57</v>
      </c>
      <c r="B59" s="49"/>
      <c r="C59" s="15"/>
      <c r="D59" s="24"/>
      <c r="E59" s="25"/>
      <c r="F59" s="17"/>
      <c r="G59" s="26"/>
      <c r="H59" s="19"/>
    </row>
    <row r="60" spans="1:8" ht="15">
      <c r="A60" s="23" t="s">
        <v>38</v>
      </c>
      <c r="B60" s="49"/>
      <c r="C60" s="15"/>
      <c r="D60" s="24"/>
      <c r="E60" s="25"/>
      <c r="F60" s="22"/>
      <c r="G60" s="26"/>
      <c r="H60" s="19"/>
    </row>
    <row r="61" spans="1:8" ht="15.75">
      <c r="A61" s="53"/>
      <c r="B61" s="28"/>
      <c r="C61" s="32"/>
      <c r="D61" s="24"/>
      <c r="E61" s="29"/>
      <c r="F61" s="29"/>
      <c r="G61" s="26"/>
      <c r="H61" s="19"/>
    </row>
    <row r="62" spans="1:8" ht="15.75">
      <c r="A62" s="31" t="s">
        <v>58</v>
      </c>
      <c r="B62" s="31"/>
      <c r="C62" s="54"/>
      <c r="D62" s="33">
        <f>SUM(D45:D58)</f>
        <v>2075</v>
      </c>
      <c r="E62" s="34">
        <f>SUM(E45:E61)</f>
        <v>205693636.08</v>
      </c>
      <c r="F62" s="34">
        <f>SUM(F45:F61)</f>
        <v>19917943.160000004</v>
      </c>
      <c r="G62" s="35">
        <f>1-(+F62/E62)</f>
        <v>0.9031669450762523</v>
      </c>
      <c r="H62" s="2"/>
    </row>
    <row r="63" spans="1:8" ht="18">
      <c r="A63" s="54"/>
      <c r="B63" s="54"/>
      <c r="C63" s="59"/>
      <c r="D63" s="55"/>
      <c r="E63" s="56"/>
      <c r="F63" s="57"/>
      <c r="G63" s="57"/>
      <c r="H63" s="2"/>
    </row>
    <row r="64" spans="1:8" ht="18">
      <c r="A64" s="58" t="s">
        <v>59</v>
      </c>
      <c r="B64" s="59"/>
      <c r="C64" s="62"/>
      <c r="D64" s="59"/>
      <c r="E64" s="59"/>
      <c r="F64" s="60">
        <f>F62+F40</f>
        <v>24089984.680000003</v>
      </c>
      <c r="G64" s="59"/>
      <c r="H64" s="2"/>
    </row>
    <row r="65" spans="1:8" ht="15.75">
      <c r="A65" s="4" t="s">
        <v>60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61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62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63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1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APRIL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14</v>
      </c>
      <c r="E9" s="17">
        <v>917946</v>
      </c>
      <c r="F9" s="17">
        <v>47649.5</v>
      </c>
      <c r="G9" s="18">
        <f>F9/E9</f>
        <v>0.05190882688088406</v>
      </c>
      <c r="H9" s="19"/>
    </row>
    <row r="10" spans="1:8" ht="15.75">
      <c r="A10" s="13" t="s">
        <v>11</v>
      </c>
      <c r="B10" s="14"/>
      <c r="C10" s="15"/>
      <c r="D10" s="16">
        <v>6</v>
      </c>
      <c r="E10" s="17">
        <v>3205815.51</v>
      </c>
      <c r="F10" s="17">
        <v>439754.51</v>
      </c>
      <c r="G10" s="80">
        <f>F10/E10</f>
        <v>0.1371739916499437</v>
      </c>
      <c r="H10" s="19"/>
    </row>
    <row r="11" spans="1:8" ht="15.75">
      <c r="A11" s="13" t="s">
        <v>67</v>
      </c>
      <c r="B11" s="14"/>
      <c r="C11" s="15"/>
      <c r="D11" s="16">
        <v>1</v>
      </c>
      <c r="E11" s="17">
        <v>186883</v>
      </c>
      <c r="F11" s="17">
        <v>36812.5</v>
      </c>
      <c r="G11" s="80">
        <f>F11/E11</f>
        <v>0.19698153390088985</v>
      </c>
      <c r="H11" s="19"/>
    </row>
    <row r="12" spans="1:8" ht="15.75">
      <c r="A12" s="13" t="s">
        <v>68</v>
      </c>
      <c r="B12" s="14"/>
      <c r="C12" s="15"/>
      <c r="D12" s="16"/>
      <c r="E12" s="17"/>
      <c r="F12" s="17"/>
      <c r="G12" s="80"/>
      <c r="H12" s="19"/>
    </row>
    <row r="13" spans="1:8" ht="15.75">
      <c r="A13" s="13" t="s">
        <v>69</v>
      </c>
      <c r="B13" s="14"/>
      <c r="C13" s="15"/>
      <c r="D13" s="16">
        <v>1</v>
      </c>
      <c r="E13" s="17">
        <v>124802</v>
      </c>
      <c r="F13" s="17">
        <v>45740.5</v>
      </c>
      <c r="G13" s="80">
        <f>F13/E13</f>
        <v>0.3665045431964231</v>
      </c>
      <c r="H13" s="19"/>
    </row>
    <row r="14" spans="1:8" ht="15.75">
      <c r="A14" s="13" t="s">
        <v>31</v>
      </c>
      <c r="B14" s="14"/>
      <c r="C14" s="15"/>
      <c r="D14" s="16">
        <v>1</v>
      </c>
      <c r="E14" s="17">
        <v>321148</v>
      </c>
      <c r="F14" s="17">
        <v>76054</v>
      </c>
      <c r="G14" s="80">
        <f>F14/E14</f>
        <v>0.2368191612589834</v>
      </c>
      <c r="H14" s="19"/>
    </row>
    <row r="15" spans="1:8" ht="15.75">
      <c r="A15" s="13" t="s">
        <v>70</v>
      </c>
      <c r="B15" s="14"/>
      <c r="C15" s="15"/>
      <c r="D15" s="16">
        <v>1</v>
      </c>
      <c r="E15" s="17">
        <v>143129</v>
      </c>
      <c r="F15" s="17">
        <v>47085.5</v>
      </c>
      <c r="G15" s="80">
        <f>F15/E15</f>
        <v>0.32897246539834696</v>
      </c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80"/>
      <c r="H16" s="19"/>
    </row>
    <row r="17" spans="1:8" ht="15.75">
      <c r="A17" s="13" t="s">
        <v>19</v>
      </c>
      <c r="B17" s="14"/>
      <c r="C17" s="15"/>
      <c r="D17" s="16">
        <v>3</v>
      </c>
      <c r="E17" s="17">
        <v>1467129</v>
      </c>
      <c r="F17" s="17">
        <v>346821.5</v>
      </c>
      <c r="G17" s="18">
        <f>F17/E17</f>
        <v>0.2363946864931441</v>
      </c>
      <c r="H17" s="19"/>
    </row>
    <row r="18" spans="1:8" ht="15.75">
      <c r="A18" s="13" t="s">
        <v>20</v>
      </c>
      <c r="B18" s="14"/>
      <c r="C18" s="15"/>
      <c r="D18" s="16">
        <v>1</v>
      </c>
      <c r="E18" s="17">
        <v>662757</v>
      </c>
      <c r="F18" s="17">
        <v>164482</v>
      </c>
      <c r="G18" s="80">
        <f>F18/E18</f>
        <v>0.2481784424758999</v>
      </c>
      <c r="H18" s="19"/>
    </row>
    <row r="19" spans="1:8" ht="15.75">
      <c r="A19" s="13" t="s">
        <v>71</v>
      </c>
      <c r="B19" s="14"/>
      <c r="C19" s="15"/>
      <c r="D19" s="16">
        <v>1</v>
      </c>
      <c r="E19" s="17">
        <v>166508</v>
      </c>
      <c r="F19" s="17">
        <v>54794</v>
      </c>
      <c r="G19" s="18">
        <f>F19/E19</f>
        <v>0.3290772815720566</v>
      </c>
      <c r="H19" s="19"/>
    </row>
    <row r="20" spans="1:8" ht="15.75">
      <c r="A20" s="13" t="s">
        <v>23</v>
      </c>
      <c r="B20" s="14"/>
      <c r="C20" s="15"/>
      <c r="D20" s="16">
        <v>1</v>
      </c>
      <c r="E20" s="17">
        <v>123085</v>
      </c>
      <c r="F20" s="17">
        <v>5969.5</v>
      </c>
      <c r="G20" s="18">
        <f>F20/E20</f>
        <v>0.048499004752813095</v>
      </c>
      <c r="H20" s="19"/>
    </row>
    <row r="21" spans="1:8" ht="15.75">
      <c r="A21" s="13" t="s">
        <v>24</v>
      </c>
      <c r="B21" s="14"/>
      <c r="C21" s="15"/>
      <c r="D21" s="16">
        <v>2</v>
      </c>
      <c r="E21" s="17">
        <v>645188</v>
      </c>
      <c r="F21" s="17">
        <v>113106.5</v>
      </c>
      <c r="G21" s="18">
        <f>F21/E21</f>
        <v>0.1753078172563656</v>
      </c>
      <c r="H21" s="19"/>
    </row>
    <row r="22" spans="1:8" ht="15.75">
      <c r="A22" s="13" t="s">
        <v>72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73</v>
      </c>
      <c r="B23" s="14"/>
      <c r="C23" s="15"/>
      <c r="D23" s="16"/>
      <c r="E23" s="17"/>
      <c r="F23" s="17"/>
      <c r="G23" s="18"/>
      <c r="H23" s="19"/>
    </row>
    <row r="24" spans="1:8" ht="15.75">
      <c r="A24" s="20" t="s">
        <v>26</v>
      </c>
      <c r="B24" s="14"/>
      <c r="C24" s="15"/>
      <c r="D24" s="16">
        <v>2</v>
      </c>
      <c r="E24" s="17">
        <v>234474</v>
      </c>
      <c r="F24" s="17">
        <v>87562.5</v>
      </c>
      <c r="G24" s="18">
        <f>F24/E24</f>
        <v>0.3734422579902249</v>
      </c>
      <c r="H24" s="19"/>
    </row>
    <row r="25" spans="1:8" ht="15.75">
      <c r="A25" s="20" t="s">
        <v>27</v>
      </c>
      <c r="B25" s="14"/>
      <c r="C25" s="15"/>
      <c r="D25" s="16">
        <v>15</v>
      </c>
      <c r="E25" s="17">
        <v>152424</v>
      </c>
      <c r="F25" s="17">
        <v>152424</v>
      </c>
      <c r="G25" s="18">
        <f>F25/E25</f>
        <v>1</v>
      </c>
      <c r="H25" s="19"/>
    </row>
    <row r="26" spans="1:8" ht="15.75">
      <c r="A26" s="21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>
        <v>40996</v>
      </c>
      <c r="F27" s="17">
        <v>25096</v>
      </c>
      <c r="G27" s="18">
        <f>F27/E27</f>
        <v>0.612157283637428</v>
      </c>
      <c r="H27" s="19"/>
    </row>
    <row r="28" spans="1:8" ht="15.75">
      <c r="A28" s="13" t="s">
        <v>74</v>
      </c>
      <c r="B28" s="14"/>
      <c r="C28" s="15"/>
      <c r="D28" s="16"/>
      <c r="E28" s="17"/>
      <c r="F28" s="17"/>
      <c r="G28" s="80"/>
      <c r="H28" s="19"/>
    </row>
    <row r="29" spans="1:8" ht="15.75">
      <c r="A29" s="21" t="s">
        <v>30</v>
      </c>
      <c r="B29" s="14"/>
      <c r="C29" s="15"/>
      <c r="D29" s="16">
        <v>2</v>
      </c>
      <c r="E29" s="17">
        <v>328787</v>
      </c>
      <c r="F29" s="17">
        <v>95077</v>
      </c>
      <c r="G29" s="18">
        <f>F29/E29</f>
        <v>0.28917505862458065</v>
      </c>
      <c r="H29" s="19"/>
    </row>
    <row r="30" spans="1:8" ht="15.75">
      <c r="A30" s="21" t="s">
        <v>75</v>
      </c>
      <c r="B30" s="14"/>
      <c r="C30" s="15"/>
      <c r="D30" s="16">
        <v>1</v>
      </c>
      <c r="E30" s="17">
        <v>263616</v>
      </c>
      <c r="F30" s="17">
        <v>35814.5</v>
      </c>
      <c r="G30" s="18">
        <f>F30/E30</f>
        <v>0.13585859735372663</v>
      </c>
      <c r="H30" s="19"/>
    </row>
    <row r="31" spans="1:8" ht="15.75">
      <c r="A31" s="21" t="s">
        <v>76</v>
      </c>
      <c r="B31" s="14"/>
      <c r="C31" s="15"/>
      <c r="D31" s="16">
        <v>1</v>
      </c>
      <c r="E31" s="22">
        <v>178918</v>
      </c>
      <c r="F31" s="17">
        <v>38721.5</v>
      </c>
      <c r="G31" s="80">
        <f>F31/E31</f>
        <v>0.21642037134329692</v>
      </c>
      <c r="H31" s="19"/>
    </row>
    <row r="32" spans="1:8" ht="15.75">
      <c r="A32" s="21" t="s">
        <v>77</v>
      </c>
      <c r="B32" s="14"/>
      <c r="C32" s="15"/>
      <c r="D32" s="16"/>
      <c r="E32" s="22"/>
      <c r="F32" s="17"/>
      <c r="G32" s="80"/>
      <c r="H32" s="19"/>
    </row>
    <row r="33" spans="1:8" ht="15.75">
      <c r="A33" s="21" t="s">
        <v>78</v>
      </c>
      <c r="B33" s="14"/>
      <c r="C33" s="15"/>
      <c r="D33" s="16">
        <v>8</v>
      </c>
      <c r="E33" s="22">
        <v>1816218</v>
      </c>
      <c r="F33" s="22">
        <v>352497</v>
      </c>
      <c r="G33" s="80">
        <f>F33/E33</f>
        <v>0.1940829790256456</v>
      </c>
      <c r="H33" s="19"/>
    </row>
    <row r="34" spans="1:8" ht="15.75">
      <c r="A34" s="13" t="s">
        <v>79</v>
      </c>
      <c r="B34" s="14"/>
      <c r="C34" s="15"/>
      <c r="D34" s="16"/>
      <c r="E34" s="17"/>
      <c r="F34" s="17"/>
      <c r="G34" s="80"/>
      <c r="H34" s="19"/>
    </row>
    <row r="35" spans="1:8" ht="15.75">
      <c r="A35" s="13" t="s">
        <v>80</v>
      </c>
      <c r="B35" s="14"/>
      <c r="C35" s="15"/>
      <c r="D35" s="16">
        <v>1</v>
      </c>
      <c r="E35" s="17">
        <v>72144</v>
      </c>
      <c r="F35" s="17">
        <v>19449</v>
      </c>
      <c r="G35" s="80">
        <f>F35/E35</f>
        <v>0.26958582834331335</v>
      </c>
      <c r="H35" s="19"/>
    </row>
    <row r="36" spans="1:8" ht="15">
      <c r="A36" s="23" t="s">
        <v>36</v>
      </c>
      <c r="B36" s="14"/>
      <c r="C36" s="15"/>
      <c r="D36" s="24"/>
      <c r="E36" s="25">
        <v>116930</v>
      </c>
      <c r="F36" s="22">
        <v>20616</v>
      </c>
      <c r="G36" s="26"/>
      <c r="H36" s="19"/>
    </row>
    <row r="37" spans="1:8" ht="15">
      <c r="A37" s="23" t="s">
        <v>37</v>
      </c>
      <c r="B37" s="14"/>
      <c r="C37" s="15"/>
      <c r="D37" s="24"/>
      <c r="E37" s="25"/>
      <c r="F37" s="22"/>
      <c r="G37" s="26"/>
      <c r="H37" s="19"/>
    </row>
    <row r="38" spans="1:8" ht="15">
      <c r="A38" s="23" t="s">
        <v>38</v>
      </c>
      <c r="B38" s="14"/>
      <c r="C38" s="15"/>
      <c r="D38" s="24"/>
      <c r="E38" s="73"/>
      <c r="F38" s="17"/>
      <c r="G38" s="26"/>
      <c r="H38" s="19"/>
    </row>
    <row r="39" spans="1:8" ht="15">
      <c r="A39" s="27"/>
      <c r="B39" s="28"/>
      <c r="C39" s="32"/>
      <c r="D39" s="24"/>
      <c r="E39" s="29"/>
      <c r="F39" s="29"/>
      <c r="G39" s="26"/>
      <c r="H39" s="19"/>
    </row>
    <row r="40" spans="1:8" ht="15.75">
      <c r="A40" s="30" t="s">
        <v>39</v>
      </c>
      <c r="B40" s="31"/>
      <c r="C40" s="36"/>
      <c r="D40" s="33">
        <f>SUM(D9:D39)</f>
        <v>62</v>
      </c>
      <c r="E40" s="34">
        <f>SUM(E9:E39)</f>
        <v>11168897.51</v>
      </c>
      <c r="F40" s="34">
        <f>SUM(F9:F39)</f>
        <v>2205527.51</v>
      </c>
      <c r="G40" s="35">
        <f>F40/E40</f>
        <v>0.1974704762063843</v>
      </c>
      <c r="H40" s="2"/>
    </row>
    <row r="41" spans="1:8" ht="15.75">
      <c r="A41" s="36"/>
      <c r="B41" s="36"/>
      <c r="C41" s="41"/>
      <c r="D41" s="37"/>
      <c r="E41" s="38"/>
      <c r="F41" s="39"/>
      <c r="G41" s="39"/>
      <c r="H41" s="2"/>
    </row>
    <row r="42" spans="1:8" ht="18">
      <c r="A42" s="40" t="s">
        <v>40</v>
      </c>
      <c r="B42" s="41"/>
      <c r="C42" s="45"/>
      <c r="D42" s="42"/>
      <c r="E42" s="43"/>
      <c r="F42" s="44"/>
      <c r="G42" s="44"/>
      <c r="H42" s="2"/>
    </row>
    <row r="43" spans="1:8" ht="15.75">
      <c r="A43" s="45"/>
      <c r="B43" s="45"/>
      <c r="C43" s="45"/>
      <c r="D43" s="46"/>
      <c r="E43" s="42" t="s">
        <v>41</v>
      </c>
      <c r="F43" s="42" t="s">
        <v>41</v>
      </c>
      <c r="G43" s="42" t="s">
        <v>5</v>
      </c>
      <c r="H43" s="2"/>
    </row>
    <row r="44" spans="1:8" ht="15.75">
      <c r="A44" s="45"/>
      <c r="B44" s="45"/>
      <c r="C44" s="15"/>
      <c r="D44" s="46" t="s">
        <v>6</v>
      </c>
      <c r="E44" s="47" t="s">
        <v>42</v>
      </c>
      <c r="F44" s="44" t="s">
        <v>8</v>
      </c>
      <c r="G44" s="44" t="s">
        <v>43</v>
      </c>
      <c r="H44" s="19"/>
    </row>
    <row r="45" spans="1:8" ht="15.75">
      <c r="A45" s="48" t="s">
        <v>44</v>
      </c>
      <c r="B45" s="49"/>
      <c r="C45" s="15"/>
      <c r="D45" s="16">
        <v>47</v>
      </c>
      <c r="E45" s="17">
        <v>7643122.25</v>
      </c>
      <c r="F45" s="17">
        <v>478816.21</v>
      </c>
      <c r="G45" s="18">
        <f>1-(+F45/E45)</f>
        <v>0.9373533231134697</v>
      </c>
      <c r="H45" s="19"/>
    </row>
    <row r="46" spans="1:8" ht="15.75">
      <c r="A46" s="48" t="s">
        <v>45</v>
      </c>
      <c r="B46" s="49"/>
      <c r="C46" s="15"/>
      <c r="D46" s="16"/>
      <c r="E46" s="17"/>
      <c r="F46" s="17"/>
      <c r="G46" s="18"/>
      <c r="H46" s="19"/>
    </row>
    <row r="47" spans="1:8" ht="15.75">
      <c r="A47" s="48" t="s">
        <v>46</v>
      </c>
      <c r="B47" s="49"/>
      <c r="C47" s="15"/>
      <c r="D47" s="16">
        <v>286</v>
      </c>
      <c r="E47" s="17">
        <v>35974167</v>
      </c>
      <c r="F47" s="17">
        <v>2308143.36</v>
      </c>
      <c r="G47" s="18">
        <f aca="true" t="shared" si="0" ref="G47:G55">1-(+F47/E47)</f>
        <v>0.9358388657060496</v>
      </c>
      <c r="H47" s="19"/>
    </row>
    <row r="48" spans="1:8" ht="15.75">
      <c r="A48" s="48" t="s">
        <v>47</v>
      </c>
      <c r="B48" s="49"/>
      <c r="C48" s="15"/>
      <c r="D48" s="16">
        <v>11</v>
      </c>
      <c r="E48" s="17">
        <v>885757.5</v>
      </c>
      <c r="F48" s="17">
        <v>100654.89</v>
      </c>
      <c r="G48" s="18">
        <f t="shared" si="0"/>
        <v>0.8863629266475305</v>
      </c>
      <c r="H48" s="19"/>
    </row>
    <row r="49" spans="1:8" ht="15.75">
      <c r="A49" s="48" t="s">
        <v>48</v>
      </c>
      <c r="B49" s="49"/>
      <c r="C49" s="15"/>
      <c r="D49" s="16">
        <v>99</v>
      </c>
      <c r="E49" s="17">
        <v>18665063</v>
      </c>
      <c r="F49" s="17">
        <v>1335360.11</v>
      </c>
      <c r="G49" s="18">
        <f t="shared" si="0"/>
        <v>0.9284567049144168</v>
      </c>
      <c r="H49" s="19"/>
    </row>
    <row r="50" spans="1:8" ht="15.75">
      <c r="A50" s="48" t="s">
        <v>49</v>
      </c>
      <c r="B50" s="49"/>
      <c r="C50" s="15"/>
      <c r="D50" s="16">
        <v>26</v>
      </c>
      <c r="E50" s="17">
        <v>3652747</v>
      </c>
      <c r="F50" s="17">
        <v>266154.15</v>
      </c>
      <c r="G50" s="18">
        <f t="shared" si="0"/>
        <v>0.9271358925214366</v>
      </c>
      <c r="H50" s="19"/>
    </row>
    <row r="51" spans="1:8" ht="15.75">
      <c r="A51" s="48" t="s">
        <v>50</v>
      </c>
      <c r="B51" s="49"/>
      <c r="C51" s="15"/>
      <c r="D51" s="16">
        <v>24</v>
      </c>
      <c r="E51" s="17">
        <v>3050870</v>
      </c>
      <c r="F51" s="17">
        <v>283259</v>
      </c>
      <c r="G51" s="18">
        <f t="shared" si="0"/>
        <v>0.9071546804681944</v>
      </c>
      <c r="H51" s="19"/>
    </row>
    <row r="52" spans="1:8" ht="15.75">
      <c r="A52" s="48" t="s">
        <v>51</v>
      </c>
      <c r="B52" s="49"/>
      <c r="C52" s="15"/>
      <c r="D52" s="16">
        <v>2</v>
      </c>
      <c r="E52" s="17">
        <v>290730</v>
      </c>
      <c r="F52" s="17">
        <v>34440</v>
      </c>
      <c r="G52" s="18">
        <f t="shared" si="0"/>
        <v>0.8815395727995047</v>
      </c>
      <c r="H52" s="19"/>
    </row>
    <row r="53" spans="1:8" ht="15.75">
      <c r="A53" s="48" t="s">
        <v>52</v>
      </c>
      <c r="B53" s="49"/>
      <c r="C53" s="15"/>
      <c r="D53" s="16">
        <v>3</v>
      </c>
      <c r="E53" s="17">
        <v>402300</v>
      </c>
      <c r="F53" s="17">
        <v>475</v>
      </c>
      <c r="G53" s="18">
        <f t="shared" si="0"/>
        <v>0.9988192890877454</v>
      </c>
      <c r="H53" s="19"/>
    </row>
    <row r="54" spans="1:8" ht="15.75">
      <c r="A54" s="50" t="s">
        <v>81</v>
      </c>
      <c r="B54" s="51"/>
      <c r="C54" s="15"/>
      <c r="D54" s="16">
        <v>3</v>
      </c>
      <c r="E54" s="17">
        <v>237800</v>
      </c>
      <c r="F54" s="17">
        <v>-24200</v>
      </c>
      <c r="G54" s="18">
        <f t="shared" si="0"/>
        <v>1.1017661900756939</v>
      </c>
      <c r="H54" s="19"/>
    </row>
    <row r="55" spans="1:8" ht="15.75">
      <c r="A55" s="48" t="s">
        <v>82</v>
      </c>
      <c r="B55" s="51"/>
      <c r="C55" s="15"/>
      <c r="D55" s="16">
        <v>1023</v>
      </c>
      <c r="E55" s="17">
        <v>69841220.22</v>
      </c>
      <c r="F55" s="17">
        <v>8769171.2</v>
      </c>
      <c r="G55" s="18">
        <f t="shared" si="0"/>
        <v>0.8744413231559086</v>
      </c>
      <c r="H55" s="19"/>
    </row>
    <row r="56" spans="1:8" ht="15.75">
      <c r="A56" s="48" t="s">
        <v>83</v>
      </c>
      <c r="B56" s="51"/>
      <c r="C56" s="15"/>
      <c r="D56" s="16"/>
      <c r="E56" s="17"/>
      <c r="F56" s="17"/>
      <c r="G56" s="18"/>
      <c r="H56" s="19"/>
    </row>
    <row r="57" spans="1:8" ht="15">
      <c r="A57" s="52" t="s">
        <v>55</v>
      </c>
      <c r="B57" s="51"/>
      <c r="C57" s="15"/>
      <c r="D57" s="24"/>
      <c r="E57" s="74"/>
      <c r="F57" s="17"/>
      <c r="G57" s="26"/>
      <c r="H57" s="19"/>
    </row>
    <row r="58" spans="1:8" ht="15">
      <c r="A58" s="23" t="s">
        <v>56</v>
      </c>
      <c r="B58" s="49"/>
      <c r="C58" s="15"/>
      <c r="D58" s="24"/>
      <c r="E58" s="74"/>
      <c r="F58" s="17"/>
      <c r="G58" s="26"/>
      <c r="H58" s="19"/>
    </row>
    <row r="59" spans="1:8" ht="15">
      <c r="A59" s="23" t="s">
        <v>57</v>
      </c>
      <c r="B59" s="49"/>
      <c r="C59" s="15"/>
      <c r="D59" s="24"/>
      <c r="E59" s="25"/>
      <c r="F59" s="17"/>
      <c r="G59" s="26"/>
      <c r="H59" s="19"/>
    </row>
    <row r="60" spans="1:8" ht="15">
      <c r="A60" s="23" t="s">
        <v>38</v>
      </c>
      <c r="B60" s="49"/>
      <c r="C60" s="15"/>
      <c r="D60" s="24"/>
      <c r="E60" s="73"/>
      <c r="F60" s="17"/>
      <c r="G60" s="26"/>
      <c r="H60" s="19"/>
    </row>
    <row r="61" spans="1:8" ht="15.75">
      <c r="A61" s="53"/>
      <c r="B61" s="28"/>
      <c r="C61" s="32"/>
      <c r="D61" s="24"/>
      <c r="E61" s="75"/>
      <c r="F61" s="29"/>
      <c r="G61" s="26"/>
      <c r="H61" s="2"/>
    </row>
    <row r="62" spans="1:8" ht="18">
      <c r="A62" s="31" t="s">
        <v>58</v>
      </c>
      <c r="B62" s="31"/>
      <c r="C62" s="62"/>
      <c r="D62" s="33">
        <f>SUM(D45:D58)</f>
        <v>1524</v>
      </c>
      <c r="E62" s="34">
        <f>SUM(E45:E61)</f>
        <v>140643776.97</v>
      </c>
      <c r="F62" s="34">
        <f>SUM(F45:F61)</f>
        <v>13552273.92</v>
      </c>
      <c r="G62" s="35">
        <f>1-(F62/E62)</f>
        <v>0.9036411406749211</v>
      </c>
      <c r="H62" s="2"/>
    </row>
    <row r="63" spans="1:8" ht="18">
      <c r="A63" s="54"/>
      <c r="B63" s="54"/>
      <c r="C63" s="62"/>
      <c r="D63" s="77"/>
      <c r="E63" s="56"/>
      <c r="F63" s="57"/>
      <c r="G63" s="57"/>
      <c r="H63" s="2"/>
    </row>
    <row r="64" spans="1:8" ht="18">
      <c r="A64" s="58" t="s">
        <v>59</v>
      </c>
      <c r="B64" s="59"/>
      <c r="C64" s="62"/>
      <c r="D64" s="78"/>
      <c r="E64" s="59"/>
      <c r="F64" s="60">
        <f>F62+F40</f>
        <v>15757801.43</v>
      </c>
      <c r="G64" s="59"/>
      <c r="H64" s="2"/>
    </row>
    <row r="65" spans="1:8" ht="15.75">
      <c r="A65" s="4" t="s">
        <v>60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61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62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63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APRIL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3</v>
      </c>
      <c r="E9" s="17">
        <v>2485</v>
      </c>
      <c r="F9" s="17">
        <v>2331.5</v>
      </c>
      <c r="G9" s="18">
        <f aca="true" t="shared" si="0" ref="G9:G15">F9/E9</f>
        <v>0.9382293762575453</v>
      </c>
      <c r="H9" s="19"/>
    </row>
    <row r="10" spans="1:8" ht="15.75">
      <c r="A10" s="13" t="s">
        <v>11</v>
      </c>
      <c r="B10" s="14"/>
      <c r="C10" s="15"/>
      <c r="D10" s="16">
        <v>3</v>
      </c>
      <c r="E10" s="17">
        <v>668354</v>
      </c>
      <c r="F10" s="17">
        <v>123732.5</v>
      </c>
      <c r="G10" s="18">
        <f t="shared" si="0"/>
        <v>0.18513018550049823</v>
      </c>
      <c r="H10" s="19"/>
    </row>
    <row r="11" spans="1:8" ht="15.75">
      <c r="A11" s="13" t="s">
        <v>67</v>
      </c>
      <c r="B11" s="14"/>
      <c r="C11" s="15"/>
      <c r="D11" s="16">
        <v>2</v>
      </c>
      <c r="E11" s="17">
        <v>53915</v>
      </c>
      <c r="F11" s="17">
        <v>13041</v>
      </c>
      <c r="G11" s="18">
        <f t="shared" si="0"/>
        <v>0.24188073819901698</v>
      </c>
      <c r="H11" s="19"/>
    </row>
    <row r="12" spans="1:8" ht="15.75">
      <c r="A12" s="13" t="s">
        <v>86</v>
      </c>
      <c r="B12" s="14"/>
      <c r="C12" s="15"/>
      <c r="D12" s="16">
        <v>1</v>
      </c>
      <c r="E12" s="17">
        <v>126413</v>
      </c>
      <c r="F12" s="17">
        <v>26782</v>
      </c>
      <c r="G12" s="18">
        <f t="shared" si="0"/>
        <v>0.21186112187828784</v>
      </c>
      <c r="H12" s="19"/>
    </row>
    <row r="13" spans="1:8" ht="15.75">
      <c r="A13" s="13" t="s">
        <v>87</v>
      </c>
      <c r="B13" s="14"/>
      <c r="C13" s="15"/>
      <c r="D13" s="16">
        <v>1</v>
      </c>
      <c r="E13" s="17">
        <v>16370</v>
      </c>
      <c r="F13" s="17">
        <v>1072</v>
      </c>
      <c r="G13" s="18">
        <f t="shared" si="0"/>
        <v>0.06548564447159438</v>
      </c>
      <c r="H13" s="19"/>
    </row>
    <row r="14" spans="1:8" ht="15.75">
      <c r="A14" s="13" t="s">
        <v>88</v>
      </c>
      <c r="B14" s="14"/>
      <c r="C14" s="15"/>
      <c r="D14" s="16">
        <v>6</v>
      </c>
      <c r="E14" s="17">
        <v>765848</v>
      </c>
      <c r="F14" s="17">
        <v>132496.5</v>
      </c>
      <c r="G14" s="18">
        <f t="shared" si="0"/>
        <v>0.17300626233926314</v>
      </c>
      <c r="H14" s="19"/>
    </row>
    <row r="15" spans="1:8" ht="15.75">
      <c r="A15" s="13" t="s">
        <v>31</v>
      </c>
      <c r="B15" s="14"/>
      <c r="C15" s="15"/>
      <c r="D15" s="16">
        <v>1</v>
      </c>
      <c r="E15" s="17">
        <v>28154</v>
      </c>
      <c r="F15" s="17">
        <v>15811</v>
      </c>
      <c r="G15" s="18">
        <f t="shared" si="0"/>
        <v>0.5615898273779925</v>
      </c>
      <c r="H15" s="19"/>
    </row>
    <row r="16" spans="1:8" ht="15.75">
      <c r="A16" s="13" t="s">
        <v>89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90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19</v>
      </c>
      <c r="B18" s="14"/>
      <c r="C18" s="15"/>
      <c r="D18" s="16">
        <v>1</v>
      </c>
      <c r="E18" s="17">
        <v>510132</v>
      </c>
      <c r="F18" s="17">
        <v>108122</v>
      </c>
      <c r="G18" s="18">
        <f>F18/E18</f>
        <v>0.21194906416378506</v>
      </c>
      <c r="H18" s="19"/>
    </row>
    <row r="19" spans="1:8" ht="15.75">
      <c r="A19" s="13" t="s">
        <v>20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17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91</v>
      </c>
      <c r="B21" s="14"/>
      <c r="C21" s="15"/>
      <c r="D21" s="16">
        <v>1</v>
      </c>
      <c r="E21" s="17">
        <v>22487</v>
      </c>
      <c r="F21" s="17">
        <v>17266.5</v>
      </c>
      <c r="G21" s="18">
        <f>F21/E21</f>
        <v>0.7678436429937298</v>
      </c>
      <c r="H21" s="19"/>
    </row>
    <row r="22" spans="1:8" ht="15.75">
      <c r="A22" s="13" t="s">
        <v>23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24</v>
      </c>
      <c r="B23" s="14"/>
      <c r="C23" s="15"/>
      <c r="D23" s="16">
        <v>2</v>
      </c>
      <c r="E23" s="17">
        <v>48022</v>
      </c>
      <c r="F23" s="17">
        <v>-4024</v>
      </c>
      <c r="G23" s="18">
        <f>F23/E23</f>
        <v>-0.08379492732497605</v>
      </c>
      <c r="H23" s="19"/>
    </row>
    <row r="24" spans="1:8" ht="15.75">
      <c r="A24" s="13" t="s">
        <v>69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26</v>
      </c>
      <c r="B25" s="14"/>
      <c r="C25" s="15"/>
      <c r="D25" s="16">
        <v>1</v>
      </c>
      <c r="E25" s="17">
        <v>149435.5</v>
      </c>
      <c r="F25" s="17">
        <v>30476.5</v>
      </c>
      <c r="G25" s="18">
        <f>F25/E25</f>
        <v>0.2039441765845465</v>
      </c>
      <c r="H25" s="19"/>
    </row>
    <row r="26" spans="1:8" ht="15.75">
      <c r="A26" s="20" t="s">
        <v>27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29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92</v>
      </c>
      <c r="B29" s="14"/>
      <c r="C29" s="15"/>
      <c r="D29" s="16">
        <v>1</v>
      </c>
      <c r="E29" s="17">
        <v>9040</v>
      </c>
      <c r="F29" s="17">
        <v>1851</v>
      </c>
      <c r="G29" s="18">
        <f>F29/E29</f>
        <v>0.2047566371681416</v>
      </c>
      <c r="H29" s="19"/>
    </row>
    <row r="30" spans="1:8" ht="15.75">
      <c r="A30" s="21" t="s">
        <v>93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94</v>
      </c>
      <c r="B31" s="14"/>
      <c r="C31" s="15"/>
      <c r="D31" s="16"/>
      <c r="E31" s="17"/>
      <c r="F31" s="17"/>
      <c r="G31" s="18"/>
      <c r="H31" s="19"/>
    </row>
    <row r="32" spans="1:8" ht="15.75">
      <c r="A32" s="21" t="s">
        <v>70</v>
      </c>
      <c r="B32" s="14"/>
      <c r="C32" s="15"/>
      <c r="D32" s="16"/>
      <c r="E32" s="17"/>
      <c r="F32" s="17"/>
      <c r="G32" s="18"/>
      <c r="H32" s="19"/>
    </row>
    <row r="33" spans="1:8" ht="15.75">
      <c r="A33" s="21" t="s">
        <v>95</v>
      </c>
      <c r="B33" s="14"/>
      <c r="C33" s="15"/>
      <c r="D33" s="16"/>
      <c r="E33" s="17"/>
      <c r="F33" s="17"/>
      <c r="G33" s="18"/>
      <c r="H33" s="19"/>
    </row>
    <row r="34" spans="1:8" ht="15.75">
      <c r="A34" s="21" t="s">
        <v>96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36</v>
      </c>
      <c r="B35" s="14"/>
      <c r="C35" s="15"/>
      <c r="D35" s="24"/>
      <c r="E35" s="73"/>
      <c r="F35" s="17"/>
      <c r="G35" s="26"/>
      <c r="H35" s="19"/>
    </row>
    <row r="36" spans="1:8" ht="15">
      <c r="A36" s="23" t="s">
        <v>57</v>
      </c>
      <c r="B36" s="14"/>
      <c r="C36" s="15"/>
      <c r="D36" s="24"/>
      <c r="E36" s="73">
        <v>2255</v>
      </c>
      <c r="F36" s="17">
        <v>152</v>
      </c>
      <c r="G36" s="26"/>
      <c r="H36" s="19"/>
    </row>
    <row r="37" spans="1:8" ht="15">
      <c r="A37" s="23" t="s">
        <v>38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39</v>
      </c>
      <c r="B39" s="31"/>
      <c r="C39" s="32"/>
      <c r="D39" s="33">
        <f>SUM(D9:D38)</f>
        <v>23</v>
      </c>
      <c r="E39" s="34">
        <f>SUM(E9:E38)</f>
        <v>2402910.5</v>
      </c>
      <c r="F39" s="34">
        <f>SUM(F9:F38)</f>
        <v>469110.5</v>
      </c>
      <c r="G39" s="35">
        <f>F39/E39</f>
        <v>0.19522595618937952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42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44" t="s">
        <v>43</v>
      </c>
      <c r="H43" s="2"/>
    </row>
    <row r="44" spans="1:8" ht="15.75">
      <c r="A44" s="48" t="s">
        <v>44</v>
      </c>
      <c r="B44" s="49"/>
      <c r="C44" s="15"/>
      <c r="D44" s="16">
        <v>31</v>
      </c>
      <c r="E44" s="17">
        <v>3008455.4</v>
      </c>
      <c r="F44" s="17">
        <v>128909.35</v>
      </c>
      <c r="G44" s="18">
        <f>1-(+F44/E44)</f>
        <v>0.9571509851866177</v>
      </c>
      <c r="H44" s="19"/>
    </row>
    <row r="45" spans="1:8" ht="15.75">
      <c r="A45" s="48" t="s">
        <v>45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46</v>
      </c>
      <c r="B46" s="49"/>
      <c r="C46" s="15"/>
      <c r="D46" s="16">
        <v>151</v>
      </c>
      <c r="E46" s="17">
        <v>6966555</v>
      </c>
      <c r="F46" s="17">
        <v>521574.94</v>
      </c>
      <c r="G46" s="18">
        <f>1-(+F46/E46)</f>
        <v>0.9251315836880639</v>
      </c>
      <c r="H46" s="19"/>
    </row>
    <row r="47" spans="1:8" ht="15.75">
      <c r="A47" s="48" t="s">
        <v>47</v>
      </c>
      <c r="B47" s="49"/>
      <c r="C47" s="15"/>
      <c r="D47" s="16">
        <v>12</v>
      </c>
      <c r="E47" s="17">
        <v>367860.5</v>
      </c>
      <c r="F47" s="17">
        <v>34587</v>
      </c>
      <c r="G47" s="18">
        <f>1-(+F47/E47)</f>
        <v>0.905977945443993</v>
      </c>
      <c r="H47" s="19"/>
    </row>
    <row r="48" spans="1:8" ht="15.75">
      <c r="A48" s="48" t="s">
        <v>48</v>
      </c>
      <c r="B48" s="49"/>
      <c r="C48" s="15"/>
      <c r="D48" s="16">
        <v>100</v>
      </c>
      <c r="E48" s="17">
        <v>5369162</v>
      </c>
      <c r="F48" s="17">
        <v>353536</v>
      </c>
      <c r="G48" s="18">
        <f>1-(+F48/E48)</f>
        <v>0.9341543428937328</v>
      </c>
      <c r="H48" s="19"/>
    </row>
    <row r="49" spans="1:8" ht="15.75">
      <c r="A49" s="48" t="s">
        <v>49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50</v>
      </c>
      <c r="B50" s="49"/>
      <c r="C50" s="15"/>
      <c r="D50" s="16">
        <v>21</v>
      </c>
      <c r="E50" s="17">
        <v>1061700</v>
      </c>
      <c r="F50" s="17">
        <v>37111</v>
      </c>
      <c r="G50" s="18">
        <f>1-(+F50/E50)</f>
        <v>0.9650456814542715</v>
      </c>
      <c r="H50" s="19"/>
    </row>
    <row r="51" spans="1:8" ht="15.75">
      <c r="A51" s="48" t="s">
        <v>51</v>
      </c>
      <c r="B51" s="49"/>
      <c r="C51" s="15"/>
      <c r="D51" s="16">
        <v>2</v>
      </c>
      <c r="E51" s="17">
        <v>120150</v>
      </c>
      <c r="F51" s="17">
        <v>-7010</v>
      </c>
      <c r="G51" s="18">
        <f>1-(+F51/E51)</f>
        <v>1.0583437369954223</v>
      </c>
      <c r="H51" s="19"/>
    </row>
    <row r="52" spans="1:8" ht="15.75">
      <c r="A52" s="48" t="s">
        <v>52</v>
      </c>
      <c r="B52" s="49"/>
      <c r="C52" s="15"/>
      <c r="D52" s="16">
        <v>1</v>
      </c>
      <c r="E52" s="17">
        <v>37950</v>
      </c>
      <c r="F52" s="17">
        <v>5775</v>
      </c>
      <c r="G52" s="18">
        <f>1-(+F52/E52)</f>
        <v>0.8478260869565217</v>
      </c>
      <c r="H52" s="19"/>
    </row>
    <row r="53" spans="1:8" ht="15.75">
      <c r="A53" s="50" t="s">
        <v>81</v>
      </c>
      <c r="B53" s="51"/>
      <c r="C53" s="15"/>
      <c r="D53" s="16"/>
      <c r="E53" s="17"/>
      <c r="F53" s="17"/>
      <c r="G53" s="18"/>
      <c r="H53" s="19"/>
    </row>
    <row r="54" spans="1:8" ht="15.75">
      <c r="A54" s="48" t="s">
        <v>82</v>
      </c>
      <c r="B54" s="51"/>
      <c r="C54" s="15"/>
      <c r="D54" s="16">
        <v>763</v>
      </c>
      <c r="E54" s="17">
        <v>51559922.35</v>
      </c>
      <c r="F54" s="17">
        <v>5533452.63</v>
      </c>
      <c r="G54" s="18">
        <f>1-(+F54/E54)</f>
        <v>0.8926791900026979</v>
      </c>
      <c r="H54" s="19"/>
    </row>
    <row r="55" spans="1:8" ht="15.75">
      <c r="A55" s="48" t="s">
        <v>83</v>
      </c>
      <c r="B55" s="51"/>
      <c r="C55" s="15"/>
      <c r="D55" s="16"/>
      <c r="E55" s="17"/>
      <c r="F55" s="17"/>
      <c r="G55" s="18"/>
      <c r="H55" s="19"/>
    </row>
    <row r="56" spans="1:8" ht="15">
      <c r="A56" s="23" t="s">
        <v>55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56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57</v>
      </c>
      <c r="B58" s="49"/>
      <c r="C58" s="15"/>
      <c r="D58" s="24"/>
      <c r="E58" s="73"/>
      <c r="F58" s="17"/>
      <c r="G58" s="26"/>
      <c r="H58" s="19"/>
    </row>
    <row r="59" spans="1:8" ht="15">
      <c r="A59" s="23" t="s">
        <v>38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29"/>
      <c r="F60" s="29"/>
      <c r="G60" s="26"/>
      <c r="H60" s="19"/>
    </row>
    <row r="61" spans="1:8" ht="15.75">
      <c r="A61" s="31" t="s">
        <v>58</v>
      </c>
      <c r="B61" s="31"/>
      <c r="C61" s="32"/>
      <c r="D61" s="33">
        <f>SUM(D44:D57)</f>
        <v>1081</v>
      </c>
      <c r="E61" s="34">
        <f>SUM(E44:E60)</f>
        <v>68491755.25</v>
      </c>
      <c r="F61" s="34">
        <f>SUM(F44:F60)</f>
        <v>6607935.92</v>
      </c>
      <c r="G61" s="35">
        <f>1-(+F61/E61)</f>
        <v>0.903522169991402</v>
      </c>
      <c r="H61" s="2"/>
    </row>
    <row r="62" spans="1:8" ht="15">
      <c r="A62" s="54"/>
      <c r="B62" s="54"/>
      <c r="C62" s="54"/>
      <c r="D62" s="55"/>
      <c r="E62" s="56"/>
      <c r="F62" s="57"/>
      <c r="G62" s="57"/>
      <c r="H62" s="2"/>
    </row>
    <row r="63" spans="1:8" ht="18">
      <c r="A63" s="58" t="s">
        <v>59</v>
      </c>
      <c r="B63" s="59"/>
      <c r="C63" s="59"/>
      <c r="D63" s="59"/>
      <c r="E63" s="59"/>
      <c r="F63" s="60">
        <f>F61+F39</f>
        <v>7077046.42</v>
      </c>
      <c r="G63" s="59"/>
      <c r="H63" s="2"/>
    </row>
    <row r="64" spans="1:8" ht="18">
      <c r="A64" s="61"/>
      <c r="B64" s="62"/>
      <c r="C64" s="62"/>
      <c r="D64" s="59"/>
      <c r="E64" s="59"/>
      <c r="F64" s="60"/>
      <c r="G64" s="59"/>
      <c r="H64" s="2"/>
    </row>
    <row r="65" spans="1:8" ht="15.75">
      <c r="A65" s="4" t="s">
        <v>60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61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62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63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APRIL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10</v>
      </c>
      <c r="E9" s="17">
        <v>83860</v>
      </c>
      <c r="F9" s="17">
        <v>8327.5</v>
      </c>
      <c r="G9" s="18">
        <f>F9/E9</f>
        <v>0.09930240877653232</v>
      </c>
      <c r="H9" s="19"/>
    </row>
    <row r="10" spans="1:8" ht="15.75">
      <c r="A10" s="13" t="s">
        <v>11</v>
      </c>
      <c r="B10" s="14"/>
      <c r="C10" s="15"/>
      <c r="D10" s="16">
        <v>6</v>
      </c>
      <c r="E10" s="17">
        <v>1915033</v>
      </c>
      <c r="F10" s="17">
        <v>290498</v>
      </c>
      <c r="G10" s="18">
        <f>F10/E10</f>
        <v>0.15169346951201362</v>
      </c>
      <c r="H10" s="19"/>
    </row>
    <row r="11" spans="1:8" ht="15.75">
      <c r="A11" s="13" t="s">
        <v>67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86</v>
      </c>
      <c r="B12" s="14"/>
      <c r="C12" s="15"/>
      <c r="D12" s="16">
        <v>1</v>
      </c>
      <c r="E12" s="17">
        <v>134818</v>
      </c>
      <c r="F12" s="17">
        <v>49989.5</v>
      </c>
      <c r="G12" s="18">
        <f>F12/E12</f>
        <v>0.37079247578216556</v>
      </c>
      <c r="H12" s="19"/>
    </row>
    <row r="13" spans="1:8" ht="15.75">
      <c r="A13" s="13" t="s">
        <v>87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88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31</v>
      </c>
      <c r="B15" s="14"/>
      <c r="C15" s="15"/>
      <c r="D15" s="16">
        <v>1</v>
      </c>
      <c r="E15" s="17">
        <v>283767</v>
      </c>
      <c r="F15" s="17">
        <v>100804.5</v>
      </c>
      <c r="G15" s="18">
        <f aca="true" t="shared" si="0" ref="G15:G20">F15/E15</f>
        <v>0.3552368668661261</v>
      </c>
      <c r="H15" s="19"/>
    </row>
    <row r="16" spans="1:8" ht="15.75">
      <c r="A16" s="13" t="s">
        <v>89</v>
      </c>
      <c r="B16" s="14"/>
      <c r="C16" s="15"/>
      <c r="D16" s="16">
        <v>14</v>
      </c>
      <c r="E16" s="17">
        <v>2294223</v>
      </c>
      <c r="F16" s="17">
        <v>381929</v>
      </c>
      <c r="G16" s="18">
        <f t="shared" si="0"/>
        <v>0.1664742267861494</v>
      </c>
      <c r="H16" s="19"/>
    </row>
    <row r="17" spans="1:8" ht="15.75">
      <c r="A17" s="13" t="s">
        <v>90</v>
      </c>
      <c r="B17" s="14"/>
      <c r="C17" s="15"/>
      <c r="D17" s="16">
        <v>1</v>
      </c>
      <c r="E17" s="17">
        <v>83008</v>
      </c>
      <c r="F17" s="17">
        <v>13029</v>
      </c>
      <c r="G17" s="18">
        <f t="shared" si="0"/>
        <v>0.15696077486507323</v>
      </c>
      <c r="H17" s="19"/>
    </row>
    <row r="18" spans="1:8" ht="15.75">
      <c r="A18" s="13" t="s">
        <v>19</v>
      </c>
      <c r="B18" s="14"/>
      <c r="C18" s="15"/>
      <c r="D18" s="16">
        <v>4</v>
      </c>
      <c r="E18" s="17">
        <v>1108560</v>
      </c>
      <c r="F18" s="17">
        <v>202409</v>
      </c>
      <c r="G18" s="18">
        <f t="shared" si="0"/>
        <v>0.18258732048784007</v>
      </c>
      <c r="H18" s="19"/>
    </row>
    <row r="19" spans="1:8" ht="15.75">
      <c r="A19" s="13" t="s">
        <v>20</v>
      </c>
      <c r="B19" s="14"/>
      <c r="C19" s="15"/>
      <c r="D19" s="16">
        <v>1</v>
      </c>
      <c r="E19" s="17">
        <v>543250</v>
      </c>
      <c r="F19" s="17">
        <v>153123.5</v>
      </c>
      <c r="G19" s="18">
        <f t="shared" si="0"/>
        <v>0.281865623561896</v>
      </c>
      <c r="H19" s="19"/>
    </row>
    <row r="20" spans="1:8" ht="15.75">
      <c r="A20" s="13" t="s">
        <v>17</v>
      </c>
      <c r="B20" s="14"/>
      <c r="C20" s="15"/>
      <c r="D20" s="16">
        <v>1</v>
      </c>
      <c r="E20" s="17">
        <v>113562</v>
      </c>
      <c r="F20" s="17">
        <v>15949</v>
      </c>
      <c r="G20" s="18">
        <f t="shared" si="0"/>
        <v>0.1404431059685458</v>
      </c>
      <c r="H20" s="19"/>
    </row>
    <row r="21" spans="1:8" ht="15.75">
      <c r="A21" s="13" t="s">
        <v>91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23</v>
      </c>
      <c r="B22" s="14"/>
      <c r="C22" s="15"/>
      <c r="D22" s="16">
        <v>1</v>
      </c>
      <c r="E22" s="17">
        <v>104119</v>
      </c>
      <c r="F22" s="17">
        <v>21774</v>
      </c>
      <c r="G22" s="18">
        <f>F22/E22</f>
        <v>0.2091260961015761</v>
      </c>
      <c r="H22" s="19"/>
    </row>
    <row r="23" spans="1:8" ht="15.75">
      <c r="A23" s="13" t="s">
        <v>24</v>
      </c>
      <c r="B23" s="14"/>
      <c r="C23" s="15"/>
      <c r="D23" s="16">
        <v>4</v>
      </c>
      <c r="E23" s="17">
        <v>1128115</v>
      </c>
      <c r="F23" s="17">
        <v>143694.5</v>
      </c>
      <c r="G23" s="18">
        <f>F23/E23</f>
        <v>0.1273757551313474</v>
      </c>
      <c r="H23" s="19"/>
    </row>
    <row r="24" spans="1:8" ht="15.75">
      <c r="A24" s="13" t="s">
        <v>69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26</v>
      </c>
      <c r="B25" s="14"/>
      <c r="C25" s="15"/>
      <c r="D25" s="16">
        <v>4</v>
      </c>
      <c r="E25" s="17">
        <v>515860</v>
      </c>
      <c r="F25" s="17">
        <v>151695</v>
      </c>
      <c r="G25" s="18">
        <f>F25/E25</f>
        <v>0.29406234249602603</v>
      </c>
      <c r="H25" s="19"/>
    </row>
    <row r="26" spans="1:8" ht="15.75">
      <c r="A26" s="20" t="s">
        <v>27</v>
      </c>
      <c r="B26" s="14"/>
      <c r="C26" s="15"/>
      <c r="D26" s="16">
        <v>15</v>
      </c>
      <c r="E26" s="17">
        <v>187953</v>
      </c>
      <c r="F26" s="17">
        <v>187953</v>
      </c>
      <c r="G26" s="18">
        <f>F26/E26</f>
        <v>1</v>
      </c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29</v>
      </c>
      <c r="B28" s="14"/>
      <c r="C28" s="15"/>
      <c r="D28" s="16"/>
      <c r="E28" s="17">
        <v>80242</v>
      </c>
      <c r="F28" s="17">
        <v>80242</v>
      </c>
      <c r="G28" s="18">
        <f aca="true" t="shared" si="1" ref="G28:G34">F28/E28</f>
        <v>1</v>
      </c>
      <c r="H28" s="19"/>
    </row>
    <row r="29" spans="1:8" ht="15.75">
      <c r="A29" s="21" t="s">
        <v>92</v>
      </c>
      <c r="B29" s="14"/>
      <c r="C29" s="15"/>
      <c r="D29" s="16">
        <v>1</v>
      </c>
      <c r="E29" s="17">
        <v>179203</v>
      </c>
      <c r="F29" s="17">
        <v>48069</v>
      </c>
      <c r="G29" s="18">
        <f t="shared" si="1"/>
        <v>0.26823769691355615</v>
      </c>
      <c r="H29" s="19"/>
    </row>
    <row r="30" spans="1:8" ht="15.75">
      <c r="A30" s="21" t="s">
        <v>93</v>
      </c>
      <c r="B30" s="14"/>
      <c r="C30" s="15"/>
      <c r="D30" s="16">
        <v>3</v>
      </c>
      <c r="E30" s="17">
        <v>413794</v>
      </c>
      <c r="F30" s="17">
        <v>161201</v>
      </c>
      <c r="G30" s="18">
        <f t="shared" si="1"/>
        <v>0.3895682392688149</v>
      </c>
      <c r="H30" s="19"/>
    </row>
    <row r="31" spans="1:8" ht="15.75">
      <c r="A31" s="21" t="s">
        <v>94</v>
      </c>
      <c r="B31" s="14"/>
      <c r="C31" s="15"/>
      <c r="D31" s="16">
        <v>1</v>
      </c>
      <c r="E31" s="17">
        <v>136139</v>
      </c>
      <c r="F31" s="17">
        <v>27142</v>
      </c>
      <c r="G31" s="18">
        <f t="shared" si="1"/>
        <v>0.19936976178758475</v>
      </c>
      <c r="H31" s="19"/>
    </row>
    <row r="32" spans="1:8" ht="15.75">
      <c r="A32" s="21" t="s">
        <v>70</v>
      </c>
      <c r="B32" s="14"/>
      <c r="C32" s="15"/>
      <c r="D32" s="16">
        <v>2</v>
      </c>
      <c r="E32" s="17">
        <v>230757</v>
      </c>
      <c r="F32" s="17">
        <v>92583</v>
      </c>
      <c r="G32" s="18">
        <f t="shared" si="1"/>
        <v>0.4012142643560109</v>
      </c>
      <c r="H32" s="19"/>
    </row>
    <row r="33" spans="1:8" ht="15.75">
      <c r="A33" s="21" t="s">
        <v>95</v>
      </c>
      <c r="B33" s="14"/>
      <c r="C33" s="15"/>
      <c r="D33" s="16"/>
      <c r="E33" s="17"/>
      <c r="F33" s="17"/>
      <c r="G33" s="18"/>
      <c r="H33" s="19"/>
    </row>
    <row r="34" spans="1:8" ht="15.75">
      <c r="A34" s="21" t="s">
        <v>96</v>
      </c>
      <c r="B34" s="14"/>
      <c r="C34" s="15"/>
      <c r="D34" s="16">
        <v>1</v>
      </c>
      <c r="E34" s="17">
        <v>101970</v>
      </c>
      <c r="F34" s="17">
        <v>4374.5</v>
      </c>
      <c r="G34" s="18">
        <f t="shared" si="1"/>
        <v>0.042899872511522996</v>
      </c>
      <c r="H34" s="19"/>
    </row>
    <row r="35" spans="1:8" ht="15">
      <c r="A35" s="23" t="s">
        <v>36</v>
      </c>
      <c r="B35" s="14"/>
      <c r="C35" s="15"/>
      <c r="D35" s="24"/>
      <c r="E35" s="73">
        <v>62690</v>
      </c>
      <c r="F35" s="17">
        <v>12376</v>
      </c>
      <c r="G35" s="26"/>
      <c r="H35" s="19"/>
    </row>
    <row r="36" spans="1:8" ht="15">
      <c r="A36" s="23" t="s">
        <v>57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38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39</v>
      </c>
      <c r="B39" s="31"/>
      <c r="C39" s="32"/>
      <c r="D39" s="33">
        <f>SUM(D9:D38)</f>
        <v>71</v>
      </c>
      <c r="E39" s="34">
        <f>SUM(E9:E38)</f>
        <v>9700923</v>
      </c>
      <c r="F39" s="34">
        <f>SUM(F9:F38)</f>
        <v>2147163</v>
      </c>
      <c r="G39" s="35">
        <f>F39/E39</f>
        <v>0.22133594916689886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42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44" t="s">
        <v>43</v>
      </c>
      <c r="H43" s="2"/>
    </row>
    <row r="44" spans="1:8" ht="15.75">
      <c r="A44" s="48" t="s">
        <v>44</v>
      </c>
      <c r="B44" s="49"/>
      <c r="C44" s="15"/>
      <c r="D44" s="16">
        <v>239</v>
      </c>
      <c r="E44" s="17">
        <v>21482290.85</v>
      </c>
      <c r="F44" s="17">
        <v>1083077.66</v>
      </c>
      <c r="G44" s="18">
        <f>1-(+F44/E44)</f>
        <v>0.949582767147015</v>
      </c>
      <c r="H44" s="19"/>
    </row>
    <row r="45" spans="1:8" ht="15.75">
      <c r="A45" s="48" t="s">
        <v>45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46</v>
      </c>
      <c r="B46" s="49"/>
      <c r="C46" s="15"/>
      <c r="D46" s="16">
        <v>549</v>
      </c>
      <c r="E46" s="17">
        <v>28037994</v>
      </c>
      <c r="F46" s="17">
        <v>1966648.97</v>
      </c>
      <c r="G46" s="18">
        <f aca="true" t="shared" si="2" ref="G46:G52">1-(+F46/E46)</f>
        <v>0.9298577148564908</v>
      </c>
      <c r="H46" s="19"/>
    </row>
    <row r="47" spans="1:8" ht="15.75">
      <c r="A47" s="48" t="s">
        <v>47</v>
      </c>
      <c r="B47" s="49"/>
      <c r="C47" s="15"/>
      <c r="D47" s="16">
        <v>40</v>
      </c>
      <c r="E47" s="17">
        <v>3823919</v>
      </c>
      <c r="F47" s="17">
        <v>209929</v>
      </c>
      <c r="G47" s="18">
        <f t="shared" si="2"/>
        <v>0.945101086084721</v>
      </c>
      <c r="H47" s="19"/>
    </row>
    <row r="48" spans="1:8" ht="15.75">
      <c r="A48" s="48" t="s">
        <v>48</v>
      </c>
      <c r="B48" s="49"/>
      <c r="C48" s="15"/>
      <c r="D48" s="16">
        <v>170</v>
      </c>
      <c r="E48" s="17">
        <v>20178829</v>
      </c>
      <c r="F48" s="17">
        <v>1375834.7</v>
      </c>
      <c r="G48" s="18">
        <f t="shared" si="2"/>
        <v>0.9318179117331338</v>
      </c>
      <c r="H48" s="19"/>
    </row>
    <row r="49" spans="1:8" ht="15.75">
      <c r="A49" s="48" t="s">
        <v>49</v>
      </c>
      <c r="B49" s="49"/>
      <c r="C49" s="15"/>
      <c r="D49" s="16">
        <v>8</v>
      </c>
      <c r="E49" s="17">
        <v>744398</v>
      </c>
      <c r="F49" s="17">
        <v>1152</v>
      </c>
      <c r="G49" s="18">
        <f t="shared" si="2"/>
        <v>0.9984524407642148</v>
      </c>
      <c r="H49" s="19"/>
    </row>
    <row r="50" spans="1:8" ht="15.75">
      <c r="A50" s="48" t="s">
        <v>50</v>
      </c>
      <c r="B50" s="49"/>
      <c r="C50" s="15"/>
      <c r="D50" s="16">
        <v>21</v>
      </c>
      <c r="E50" s="17">
        <v>4835670</v>
      </c>
      <c r="F50" s="17">
        <v>113516</v>
      </c>
      <c r="G50" s="18">
        <f t="shared" si="2"/>
        <v>0.9765252798474668</v>
      </c>
      <c r="H50" s="19"/>
    </row>
    <row r="51" spans="1:8" ht="15.75">
      <c r="A51" s="48" t="s">
        <v>51</v>
      </c>
      <c r="B51" s="49"/>
      <c r="C51" s="15"/>
      <c r="D51" s="16">
        <v>3</v>
      </c>
      <c r="E51" s="17">
        <v>543690</v>
      </c>
      <c r="F51" s="17">
        <v>52640</v>
      </c>
      <c r="G51" s="18">
        <f t="shared" si="2"/>
        <v>0.9031801210248487</v>
      </c>
      <c r="H51" s="19"/>
    </row>
    <row r="52" spans="1:8" ht="15.75">
      <c r="A52" s="48" t="s">
        <v>52</v>
      </c>
      <c r="B52" s="49"/>
      <c r="C52" s="15"/>
      <c r="D52" s="16">
        <v>3</v>
      </c>
      <c r="E52" s="17">
        <v>723375</v>
      </c>
      <c r="F52" s="17">
        <v>54350</v>
      </c>
      <c r="G52" s="18">
        <f t="shared" si="2"/>
        <v>0.9248660791429065</v>
      </c>
      <c r="H52" s="19"/>
    </row>
    <row r="53" spans="1:8" ht="15.75">
      <c r="A53" s="50" t="s">
        <v>81</v>
      </c>
      <c r="B53" s="51"/>
      <c r="C53" s="15"/>
      <c r="D53" s="16"/>
      <c r="E53" s="17"/>
      <c r="F53" s="17"/>
      <c r="G53" s="18"/>
      <c r="H53" s="19"/>
    </row>
    <row r="54" spans="1:8" ht="15.75">
      <c r="A54" s="48" t="s">
        <v>82</v>
      </c>
      <c r="B54" s="51"/>
      <c r="C54" s="15"/>
      <c r="D54" s="16">
        <v>1708</v>
      </c>
      <c r="E54" s="17">
        <v>97232592.34</v>
      </c>
      <c r="F54" s="17">
        <v>11072509.34</v>
      </c>
      <c r="G54" s="18">
        <f>1-(+F54/E54)</f>
        <v>0.8861234790358979</v>
      </c>
      <c r="H54" s="19"/>
    </row>
    <row r="55" spans="1:8" ht="15.75">
      <c r="A55" s="48" t="s">
        <v>83</v>
      </c>
      <c r="B55" s="51"/>
      <c r="C55" s="15"/>
      <c r="D55" s="16">
        <v>4</v>
      </c>
      <c r="E55" s="17">
        <v>317377.32</v>
      </c>
      <c r="F55" s="17">
        <v>14689.38</v>
      </c>
      <c r="G55" s="18">
        <f>1-(+F55/E55)</f>
        <v>0.9537163525106331</v>
      </c>
      <c r="H55" s="19"/>
    </row>
    <row r="56" spans="1:8" ht="15">
      <c r="A56" s="23" t="s">
        <v>55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56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57</v>
      </c>
      <c r="B58" s="49"/>
      <c r="C58" s="15"/>
      <c r="D58" s="24"/>
      <c r="E58" s="73"/>
      <c r="F58" s="17"/>
      <c r="G58" s="26"/>
      <c r="H58" s="19"/>
    </row>
    <row r="59" spans="1:8" ht="15">
      <c r="A59" s="23" t="s">
        <v>38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75"/>
      <c r="F60" s="29"/>
      <c r="G60" s="26"/>
      <c r="H60" s="19"/>
    </row>
    <row r="61" spans="1:8" ht="15.75">
      <c r="A61" s="31" t="s">
        <v>58</v>
      </c>
      <c r="B61" s="31"/>
      <c r="C61" s="32"/>
      <c r="D61" s="33">
        <f>SUM(D44:D57)</f>
        <v>2745</v>
      </c>
      <c r="E61" s="34">
        <f>SUM(E44:E60)</f>
        <v>177920135.51</v>
      </c>
      <c r="F61" s="34">
        <f>SUM(F44:F60)</f>
        <v>15944347.05</v>
      </c>
      <c r="G61" s="35">
        <f>1-(F61/E61)</f>
        <v>0.9103848083057252</v>
      </c>
      <c r="H61" s="19"/>
    </row>
    <row r="62" spans="1:8" ht="15">
      <c r="A62" s="54"/>
      <c r="B62" s="54"/>
      <c r="C62" s="76"/>
      <c r="D62" s="77"/>
      <c r="E62" s="56"/>
      <c r="F62" s="57"/>
      <c r="G62" s="57"/>
      <c r="H62" s="2"/>
    </row>
    <row r="63" spans="1:8" ht="18">
      <c r="A63" s="58" t="s">
        <v>59</v>
      </c>
      <c r="B63" s="59"/>
      <c r="C63" s="62"/>
      <c r="D63" s="78"/>
      <c r="E63" s="59"/>
      <c r="F63" s="60">
        <f>F61+F39</f>
        <v>18091510.05</v>
      </c>
      <c r="G63" s="59"/>
      <c r="H63" s="2"/>
    </row>
    <row r="64" spans="1:8" ht="18">
      <c r="A64" s="61"/>
      <c r="B64" s="62"/>
      <c r="C64" s="62"/>
      <c r="D64" s="78"/>
      <c r="E64" s="59"/>
      <c r="F64" s="60"/>
      <c r="G64" s="59"/>
      <c r="H64" s="2"/>
    </row>
    <row r="65" spans="1:8" ht="18">
      <c r="A65" s="61"/>
      <c r="B65" s="62"/>
      <c r="C65" s="62"/>
      <c r="D65" s="78"/>
      <c r="E65" s="59"/>
      <c r="F65" s="60"/>
      <c r="G65" s="59"/>
      <c r="H65" s="2"/>
    </row>
    <row r="66" spans="1:8" ht="15.75">
      <c r="A66" s="4" t="s">
        <v>60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61</v>
      </c>
      <c r="B67" s="63"/>
      <c r="C67" s="63"/>
      <c r="D67" s="63"/>
      <c r="E67" s="63"/>
      <c r="F67" s="64"/>
      <c r="G67" s="63"/>
      <c r="H67" s="2"/>
    </row>
    <row r="68" spans="1:8" ht="15.75">
      <c r="A68" s="4" t="s">
        <v>62</v>
      </c>
      <c r="B68" s="63"/>
      <c r="C68" s="63"/>
      <c r="D68" s="63"/>
      <c r="E68" s="63"/>
      <c r="F68" s="64"/>
      <c r="G68" s="63"/>
      <c r="H68" s="2"/>
    </row>
    <row r="69" spans="1:8" ht="15.75">
      <c r="A69" s="4"/>
      <c r="B69" s="63"/>
      <c r="C69" s="63"/>
      <c r="D69" s="63"/>
      <c r="E69" s="63"/>
      <c r="F69" s="64"/>
      <c r="G69" s="63"/>
      <c r="H69" s="2"/>
    </row>
    <row r="70" spans="1:8" ht="18">
      <c r="A70" s="65" t="s">
        <v>63</v>
      </c>
      <c r="B70" s="62"/>
      <c r="C70" s="62"/>
      <c r="D70" s="62"/>
      <c r="E70" s="62"/>
      <c r="F70" s="60"/>
      <c r="G70" s="6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1" customWidth="1"/>
    <col min="2" max="2" width="15.6640625" style="81" customWidth="1"/>
    <col min="3" max="3" width="3.6640625" style="81" customWidth="1"/>
    <col min="4" max="4" width="7.6640625" style="81" customWidth="1"/>
    <col min="5" max="6" width="14.6640625" style="81" customWidth="1"/>
    <col min="7" max="7" width="11.6640625" style="81" customWidth="1"/>
    <col min="8" max="16384" width="8.88671875" style="81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  APRIL 2012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98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3" t="s">
        <v>10</v>
      </c>
      <c r="B9" s="14"/>
      <c r="C9" s="15"/>
      <c r="D9" s="16">
        <v>3</v>
      </c>
      <c r="E9" s="17">
        <v>54955</v>
      </c>
      <c r="F9" s="17">
        <v>10501.5</v>
      </c>
      <c r="G9" s="18">
        <f>F9/E9</f>
        <v>0.19109271221908836</v>
      </c>
      <c r="H9" s="19"/>
    </row>
    <row r="10" spans="1:8" ht="15.75" customHeight="1">
      <c r="A10" s="13" t="s">
        <v>11</v>
      </c>
      <c r="B10" s="14"/>
      <c r="C10" s="15"/>
      <c r="D10" s="16">
        <v>2</v>
      </c>
      <c r="E10" s="17">
        <v>126850</v>
      </c>
      <c r="F10" s="17">
        <v>15429</v>
      </c>
      <c r="G10" s="18">
        <f>F10/E10</f>
        <v>0.12163184864012613</v>
      </c>
      <c r="H10" s="19"/>
    </row>
    <row r="11" spans="1:8" ht="15.75" customHeight="1">
      <c r="A11" s="13" t="s">
        <v>99</v>
      </c>
      <c r="B11" s="14"/>
      <c r="C11" s="15"/>
      <c r="D11" s="16"/>
      <c r="E11" s="17"/>
      <c r="F11" s="17"/>
      <c r="G11" s="18"/>
      <c r="H11" s="19"/>
    </row>
    <row r="12" spans="1:8" ht="15.75" customHeight="1">
      <c r="A12" s="13" t="s">
        <v>13</v>
      </c>
      <c r="B12" s="14"/>
      <c r="C12" s="15"/>
      <c r="D12" s="16"/>
      <c r="E12" s="17"/>
      <c r="F12" s="17"/>
      <c r="G12" s="18"/>
      <c r="H12" s="19"/>
    </row>
    <row r="13" spans="1:8" ht="15.75" customHeight="1">
      <c r="A13" s="13" t="s">
        <v>67</v>
      </c>
      <c r="B13" s="14"/>
      <c r="C13" s="15"/>
      <c r="D13" s="16"/>
      <c r="E13" s="17"/>
      <c r="F13" s="17"/>
      <c r="G13" s="18"/>
      <c r="H13" s="19"/>
    </row>
    <row r="14" spans="1:8" ht="15.75" customHeight="1">
      <c r="A14" s="13" t="s">
        <v>15</v>
      </c>
      <c r="B14" s="14"/>
      <c r="C14" s="15"/>
      <c r="D14" s="16"/>
      <c r="E14" s="17"/>
      <c r="F14" s="17"/>
      <c r="G14" s="18"/>
      <c r="H14" s="19"/>
    </row>
    <row r="15" spans="1:8" ht="15.75" customHeight="1">
      <c r="A15" s="13" t="s">
        <v>16</v>
      </c>
      <c r="B15" s="14"/>
      <c r="C15" s="15"/>
      <c r="D15" s="16"/>
      <c r="E15" s="17"/>
      <c r="F15" s="17"/>
      <c r="G15" s="18"/>
      <c r="H15" s="19"/>
    </row>
    <row r="16" spans="1:8" ht="15.75" customHeight="1">
      <c r="A16" s="13" t="s">
        <v>100</v>
      </c>
      <c r="B16" s="14"/>
      <c r="C16" s="15"/>
      <c r="D16" s="16"/>
      <c r="E16" s="17"/>
      <c r="F16" s="17"/>
      <c r="G16" s="18"/>
      <c r="H16" s="19"/>
    </row>
    <row r="17" spans="1:8" ht="15.75" customHeight="1">
      <c r="A17" s="13" t="s">
        <v>18</v>
      </c>
      <c r="B17" s="14"/>
      <c r="C17" s="15"/>
      <c r="D17" s="16"/>
      <c r="E17" s="17"/>
      <c r="F17" s="17"/>
      <c r="G17" s="18"/>
      <c r="H17" s="19"/>
    </row>
    <row r="18" spans="1:8" ht="15.75" customHeight="1">
      <c r="A18" s="13" t="s">
        <v>19</v>
      </c>
      <c r="B18" s="14"/>
      <c r="C18" s="15"/>
      <c r="D18" s="16">
        <v>2</v>
      </c>
      <c r="E18" s="17">
        <v>225936</v>
      </c>
      <c r="F18" s="17">
        <v>58693</v>
      </c>
      <c r="G18" s="18">
        <f>F18/E18</f>
        <v>0.25977710502089085</v>
      </c>
      <c r="H18" s="19"/>
    </row>
    <row r="19" spans="1:8" ht="15.75" customHeight="1">
      <c r="A19" s="13" t="s">
        <v>20</v>
      </c>
      <c r="B19" s="14"/>
      <c r="C19" s="15"/>
      <c r="D19" s="16"/>
      <c r="E19" s="17"/>
      <c r="F19" s="17"/>
      <c r="G19" s="18"/>
      <c r="H19" s="19"/>
    </row>
    <row r="20" spans="1:8" ht="15.75" customHeight="1">
      <c r="A20" s="13" t="s">
        <v>21</v>
      </c>
      <c r="B20" s="14"/>
      <c r="C20" s="15"/>
      <c r="D20" s="16"/>
      <c r="E20" s="17"/>
      <c r="F20" s="17"/>
      <c r="G20" s="18"/>
      <c r="H20" s="19"/>
    </row>
    <row r="21" spans="1:8" ht="15.75" customHeight="1">
      <c r="A21" s="13" t="s">
        <v>101</v>
      </c>
      <c r="B21" s="14"/>
      <c r="C21" s="15"/>
      <c r="D21" s="16"/>
      <c r="E21" s="17"/>
      <c r="F21" s="17"/>
      <c r="G21" s="18"/>
      <c r="H21" s="19"/>
    </row>
    <row r="22" spans="1:8" ht="15.75" customHeight="1">
      <c r="A22" s="13" t="s">
        <v>23</v>
      </c>
      <c r="B22" s="14"/>
      <c r="C22" s="15"/>
      <c r="D22" s="16"/>
      <c r="E22" s="17"/>
      <c r="F22" s="17"/>
      <c r="G22" s="18"/>
      <c r="H22" s="19"/>
    </row>
    <row r="23" spans="1:8" ht="15.75" customHeight="1">
      <c r="A23" s="13" t="s">
        <v>24</v>
      </c>
      <c r="B23" s="14"/>
      <c r="C23" s="15"/>
      <c r="D23" s="16"/>
      <c r="E23" s="17"/>
      <c r="F23" s="17"/>
      <c r="G23" s="18"/>
      <c r="H23" s="19"/>
    </row>
    <row r="24" spans="1:8" ht="15.75" customHeight="1">
      <c r="A24" s="13" t="s">
        <v>25</v>
      </c>
      <c r="B24" s="14"/>
      <c r="C24" s="15"/>
      <c r="D24" s="16"/>
      <c r="E24" s="17"/>
      <c r="F24" s="17"/>
      <c r="G24" s="18"/>
      <c r="H24" s="19"/>
    </row>
    <row r="25" spans="1:8" ht="15.75" customHeight="1">
      <c r="A25" s="20" t="s">
        <v>26</v>
      </c>
      <c r="B25" s="14"/>
      <c r="C25" s="15"/>
      <c r="D25" s="16">
        <v>1</v>
      </c>
      <c r="E25" s="17">
        <v>52440</v>
      </c>
      <c r="F25" s="17">
        <v>13415</v>
      </c>
      <c r="G25" s="18">
        <f>F25/E25</f>
        <v>0.2558161708619375</v>
      </c>
      <c r="H25" s="19"/>
    </row>
    <row r="26" spans="1:8" ht="15.75" customHeight="1">
      <c r="A26" s="20" t="s">
        <v>27</v>
      </c>
      <c r="B26" s="14"/>
      <c r="C26" s="15"/>
      <c r="D26" s="16"/>
      <c r="E26" s="17"/>
      <c r="F26" s="17"/>
      <c r="G26" s="18"/>
      <c r="H26" s="19"/>
    </row>
    <row r="27" spans="1:8" ht="15.75" customHeight="1">
      <c r="A27" s="21" t="s">
        <v>28</v>
      </c>
      <c r="B27" s="14"/>
      <c r="C27" s="15"/>
      <c r="D27" s="16"/>
      <c r="E27" s="17"/>
      <c r="F27" s="17"/>
      <c r="G27" s="18"/>
      <c r="H27" s="19"/>
    </row>
    <row r="28" spans="1:8" ht="15.75" customHeight="1">
      <c r="A28" s="21" t="s">
        <v>29</v>
      </c>
      <c r="B28" s="14"/>
      <c r="C28" s="15"/>
      <c r="D28" s="16"/>
      <c r="E28" s="17"/>
      <c r="F28" s="17"/>
      <c r="G28" s="18"/>
      <c r="H28" s="19"/>
    </row>
    <row r="29" spans="1:8" ht="15.75" customHeight="1">
      <c r="A29" s="21" t="s">
        <v>30</v>
      </c>
      <c r="B29" s="14"/>
      <c r="C29" s="15"/>
      <c r="D29" s="16"/>
      <c r="E29" s="17"/>
      <c r="F29" s="17"/>
      <c r="G29" s="18"/>
      <c r="H29" s="19"/>
    </row>
    <row r="30" spans="1:8" ht="15.75" customHeight="1">
      <c r="A30" s="21" t="s">
        <v>79</v>
      </c>
      <c r="B30" s="14"/>
      <c r="C30" s="15"/>
      <c r="D30" s="16"/>
      <c r="E30" s="17"/>
      <c r="F30" s="17"/>
      <c r="G30" s="18"/>
      <c r="H30" s="19"/>
    </row>
    <row r="31" spans="1:8" ht="15.75" customHeight="1">
      <c r="A31" s="21" t="s">
        <v>35</v>
      </c>
      <c r="B31" s="14"/>
      <c r="C31" s="15"/>
      <c r="D31" s="16">
        <v>1</v>
      </c>
      <c r="E31" s="17">
        <v>137384</v>
      </c>
      <c r="F31" s="17">
        <v>18955.5</v>
      </c>
      <c r="G31" s="18">
        <f>F31/E31</f>
        <v>0.13797458219297734</v>
      </c>
      <c r="H31" s="19"/>
    </row>
    <row r="32" spans="1:8" ht="15.75" customHeight="1">
      <c r="A32" s="21" t="s">
        <v>70</v>
      </c>
      <c r="B32" s="14"/>
      <c r="C32" s="15"/>
      <c r="D32" s="16">
        <v>1</v>
      </c>
      <c r="E32" s="17">
        <v>68311</v>
      </c>
      <c r="F32" s="17">
        <v>18868</v>
      </c>
      <c r="G32" s="18">
        <f>F32/E32</f>
        <v>0.27620734581546164</v>
      </c>
      <c r="H32" s="19"/>
    </row>
    <row r="33" spans="1:8" ht="15.75" customHeight="1">
      <c r="A33" s="21" t="s">
        <v>88</v>
      </c>
      <c r="B33" s="14"/>
      <c r="C33" s="15"/>
      <c r="D33" s="16">
        <v>2</v>
      </c>
      <c r="E33" s="17">
        <v>231564</v>
      </c>
      <c r="F33" s="17">
        <v>46338.5</v>
      </c>
      <c r="G33" s="18">
        <f>F33/E33</f>
        <v>0.20011098443626815</v>
      </c>
      <c r="H33" s="19"/>
    </row>
    <row r="34" spans="1:8" ht="15.75" customHeight="1">
      <c r="A34" s="21" t="s">
        <v>76</v>
      </c>
      <c r="B34" s="14"/>
      <c r="C34" s="15"/>
      <c r="D34" s="16">
        <v>1</v>
      </c>
      <c r="E34" s="17">
        <v>70283</v>
      </c>
      <c r="F34" s="17">
        <v>18474.5</v>
      </c>
      <c r="G34" s="18">
        <f>F34/E34</f>
        <v>0.26285872828422235</v>
      </c>
      <c r="H34" s="19"/>
    </row>
    <row r="35" spans="1:8" ht="15.75" customHeight="1">
      <c r="A35" s="23" t="s">
        <v>36</v>
      </c>
      <c r="B35" s="14"/>
      <c r="C35" s="15"/>
      <c r="D35" s="24"/>
      <c r="E35" s="73"/>
      <c r="F35" s="17"/>
      <c r="G35" s="26"/>
      <c r="H35" s="19"/>
    </row>
    <row r="36" spans="1:8" ht="15.75" customHeight="1">
      <c r="A36" s="23" t="s">
        <v>57</v>
      </c>
      <c r="B36" s="14"/>
      <c r="C36" s="15"/>
      <c r="D36" s="24"/>
      <c r="E36" s="73"/>
      <c r="F36" s="17">
        <v>100</v>
      </c>
      <c r="G36" s="26"/>
      <c r="H36" s="19"/>
    </row>
    <row r="37" spans="1:8" ht="15.75" customHeight="1">
      <c r="A37" s="23" t="s">
        <v>38</v>
      </c>
      <c r="B37" s="14"/>
      <c r="C37" s="15"/>
      <c r="D37" s="24"/>
      <c r="E37" s="25"/>
      <c r="F37" s="22"/>
      <c r="G37" s="26"/>
      <c r="H37" s="19"/>
    </row>
    <row r="38" spans="1:8" ht="15.75" customHeight="1">
      <c r="A38" s="27"/>
      <c r="B38" s="28"/>
      <c r="C38" s="15"/>
      <c r="D38" s="24"/>
      <c r="E38" s="29"/>
      <c r="F38" s="29"/>
      <c r="G38" s="26"/>
      <c r="H38" s="19"/>
    </row>
    <row r="39" spans="1:8" ht="15.75" customHeight="1">
      <c r="A39" s="30" t="s">
        <v>39</v>
      </c>
      <c r="B39" s="31"/>
      <c r="C39" s="32"/>
      <c r="D39" s="33">
        <f>SUM(D9:D38)</f>
        <v>13</v>
      </c>
      <c r="E39" s="34">
        <f>SUM(E9:E38)</f>
        <v>967723</v>
      </c>
      <c r="F39" s="34">
        <f>SUM(F9:F38)</f>
        <v>200775</v>
      </c>
      <c r="G39" s="35">
        <f>F39/E39</f>
        <v>0.20747155952684807</v>
      </c>
      <c r="H39" s="19"/>
    </row>
    <row r="40" spans="1:8" ht="15.75" customHeight="1">
      <c r="A40" s="36"/>
      <c r="B40" s="36"/>
      <c r="C40" s="36"/>
      <c r="D40" s="37"/>
      <c r="E40" s="38"/>
      <c r="F40" s="39"/>
      <c r="G40" s="39"/>
      <c r="H40" s="2"/>
    </row>
    <row r="41" spans="1:8" ht="15.75" customHeight="1">
      <c r="A41" s="40" t="s">
        <v>40</v>
      </c>
      <c r="B41" s="41"/>
      <c r="C41" s="41"/>
      <c r="D41" s="42"/>
      <c r="E41" s="43"/>
      <c r="F41" s="44"/>
      <c r="G41" s="44"/>
      <c r="H41" s="2"/>
    </row>
    <row r="42" spans="1:8" ht="15.75" customHeight="1">
      <c r="A42" s="45"/>
      <c r="B42" s="45"/>
      <c r="C42" s="45"/>
      <c r="D42" s="46"/>
      <c r="E42" s="42" t="s">
        <v>41</v>
      </c>
      <c r="F42" s="42" t="s">
        <v>41</v>
      </c>
      <c r="G42" s="42" t="s">
        <v>5</v>
      </c>
      <c r="H42" s="2"/>
    </row>
    <row r="43" spans="1:8" ht="15.75" customHeight="1">
      <c r="A43" s="45"/>
      <c r="B43" s="45"/>
      <c r="C43" s="45"/>
      <c r="D43" s="46" t="s">
        <v>6</v>
      </c>
      <c r="E43" s="47" t="s">
        <v>42</v>
      </c>
      <c r="F43" s="44" t="s">
        <v>8</v>
      </c>
      <c r="G43" s="44" t="s">
        <v>43</v>
      </c>
      <c r="H43" s="2"/>
    </row>
    <row r="44" spans="1:8" ht="15.75" customHeight="1">
      <c r="A44" s="48" t="s">
        <v>44</v>
      </c>
      <c r="B44" s="49"/>
      <c r="C44" s="15"/>
      <c r="D44" s="16">
        <v>28</v>
      </c>
      <c r="E44" s="17">
        <v>1521877.7</v>
      </c>
      <c r="F44" s="17">
        <v>96196.35</v>
      </c>
      <c r="G44" s="18">
        <f>1-(+F44/E44)</f>
        <v>0.9367910115247763</v>
      </c>
      <c r="H44" s="19"/>
    </row>
    <row r="45" spans="1:8" ht="15.75" customHeight="1">
      <c r="A45" s="48" t="s">
        <v>45</v>
      </c>
      <c r="B45" s="49"/>
      <c r="C45" s="15"/>
      <c r="D45" s="16"/>
      <c r="E45" s="17"/>
      <c r="F45" s="17"/>
      <c r="G45" s="18"/>
      <c r="H45" s="19"/>
    </row>
    <row r="46" spans="1:8" ht="15.75" customHeight="1">
      <c r="A46" s="48" t="s">
        <v>46</v>
      </c>
      <c r="B46" s="49"/>
      <c r="C46" s="15"/>
      <c r="D46" s="16">
        <v>88</v>
      </c>
      <c r="E46" s="17">
        <v>4501488.25</v>
      </c>
      <c r="F46" s="17">
        <v>298436.75</v>
      </c>
      <c r="G46" s="18">
        <f>1-(+F46/E46)</f>
        <v>0.9337026482297272</v>
      </c>
      <c r="H46" s="19"/>
    </row>
    <row r="47" spans="1:8" ht="15.75" customHeight="1">
      <c r="A47" s="48" t="s">
        <v>47</v>
      </c>
      <c r="B47" s="49"/>
      <c r="C47" s="15"/>
      <c r="D47" s="16">
        <v>12</v>
      </c>
      <c r="E47" s="17">
        <v>1760031.5</v>
      </c>
      <c r="F47" s="17">
        <v>90309.25</v>
      </c>
      <c r="G47" s="18">
        <f>1-(+F47/E47)</f>
        <v>0.948688844489431</v>
      </c>
      <c r="H47" s="19"/>
    </row>
    <row r="48" spans="1:8" ht="15.75" customHeight="1">
      <c r="A48" s="48" t="s">
        <v>48</v>
      </c>
      <c r="B48" s="49"/>
      <c r="C48" s="15"/>
      <c r="D48" s="16">
        <v>24</v>
      </c>
      <c r="E48" s="17">
        <v>1593278</v>
      </c>
      <c r="F48" s="17">
        <v>126693.22</v>
      </c>
      <c r="G48" s="18">
        <f>1-(+F48/E48)</f>
        <v>0.9204826652975815</v>
      </c>
      <c r="H48" s="19"/>
    </row>
    <row r="49" spans="1:8" ht="15.75" customHeight="1">
      <c r="A49" s="48" t="s">
        <v>49</v>
      </c>
      <c r="B49" s="49"/>
      <c r="C49" s="15"/>
      <c r="D49" s="16"/>
      <c r="E49" s="17"/>
      <c r="F49" s="17"/>
      <c r="G49" s="18"/>
      <c r="H49" s="19"/>
    </row>
    <row r="50" spans="1:8" ht="15.75" customHeight="1">
      <c r="A50" s="48" t="s">
        <v>50</v>
      </c>
      <c r="B50" s="49"/>
      <c r="C50" s="15"/>
      <c r="D50" s="16">
        <v>6</v>
      </c>
      <c r="E50" s="17">
        <v>868125</v>
      </c>
      <c r="F50" s="17">
        <v>81405</v>
      </c>
      <c r="G50" s="18">
        <f>1-(+F50/E50)</f>
        <v>0.9062289416846652</v>
      </c>
      <c r="H50" s="19"/>
    </row>
    <row r="51" spans="1:8" ht="15.75" customHeight="1">
      <c r="A51" s="48" t="s">
        <v>51</v>
      </c>
      <c r="B51" s="49"/>
      <c r="C51" s="15"/>
      <c r="D51" s="16"/>
      <c r="E51" s="17"/>
      <c r="F51" s="17"/>
      <c r="G51" s="18"/>
      <c r="H51" s="19"/>
    </row>
    <row r="52" spans="1:8" ht="15.75" customHeight="1">
      <c r="A52" s="48" t="s">
        <v>52</v>
      </c>
      <c r="B52" s="49"/>
      <c r="C52" s="15"/>
      <c r="D52" s="16"/>
      <c r="E52" s="17"/>
      <c r="F52" s="17"/>
      <c r="G52" s="18"/>
      <c r="H52" s="19"/>
    </row>
    <row r="53" spans="1:8" ht="15.75" customHeight="1">
      <c r="A53" s="48" t="s">
        <v>82</v>
      </c>
      <c r="B53" s="51"/>
      <c r="C53" s="15"/>
      <c r="D53" s="16">
        <v>490</v>
      </c>
      <c r="E53" s="17">
        <v>24065770.72</v>
      </c>
      <c r="F53" s="17">
        <v>2434128.4</v>
      </c>
      <c r="G53" s="18">
        <f>1-(+F53/E53)</f>
        <v>0.8988551653582778</v>
      </c>
      <c r="H53" s="19"/>
    </row>
    <row r="54" spans="1:8" ht="15.75" customHeight="1">
      <c r="A54" s="48" t="s">
        <v>83</v>
      </c>
      <c r="B54" s="51"/>
      <c r="C54" s="15"/>
      <c r="D54" s="16"/>
      <c r="E54" s="17"/>
      <c r="F54" s="17"/>
      <c r="G54" s="18"/>
      <c r="H54" s="19"/>
    </row>
    <row r="55" spans="1:8" ht="15.75" customHeight="1">
      <c r="A55" s="52" t="s">
        <v>55</v>
      </c>
      <c r="B55" s="51"/>
      <c r="C55" s="15"/>
      <c r="D55" s="24"/>
      <c r="E55" s="74"/>
      <c r="F55" s="17"/>
      <c r="G55" s="26"/>
      <c r="H55" s="19"/>
    </row>
    <row r="56" spans="1:8" ht="15.75" customHeight="1">
      <c r="A56" s="23" t="s">
        <v>56</v>
      </c>
      <c r="B56" s="49"/>
      <c r="C56" s="15"/>
      <c r="D56" s="24"/>
      <c r="E56" s="74"/>
      <c r="F56" s="17"/>
      <c r="G56" s="26"/>
      <c r="H56" s="19"/>
    </row>
    <row r="57" spans="1:8" ht="15.75" customHeight="1">
      <c r="A57" s="23" t="s">
        <v>37</v>
      </c>
      <c r="B57" s="49"/>
      <c r="C57" s="15"/>
      <c r="D57" s="24"/>
      <c r="E57" s="73"/>
      <c r="F57" s="17"/>
      <c r="G57" s="26"/>
      <c r="H57" s="19"/>
    </row>
    <row r="58" spans="1:8" ht="15.75" customHeight="1">
      <c r="A58" s="23" t="s">
        <v>38</v>
      </c>
      <c r="B58" s="49"/>
      <c r="C58" s="15"/>
      <c r="D58" s="24"/>
      <c r="E58" s="73"/>
      <c r="F58" s="17"/>
      <c r="G58" s="26"/>
      <c r="H58" s="19"/>
    </row>
    <row r="59" spans="1:8" ht="15.75" customHeight="1">
      <c r="A59" s="53"/>
      <c r="B59" s="28"/>
      <c r="C59" s="15"/>
      <c r="D59" s="24"/>
      <c r="E59" s="29"/>
      <c r="F59" s="29"/>
      <c r="G59" s="26"/>
      <c r="H59" s="19"/>
    </row>
    <row r="60" spans="1:8" ht="15.75" customHeight="1">
      <c r="A60" s="31" t="s">
        <v>58</v>
      </c>
      <c r="B60" s="31"/>
      <c r="C60" s="32"/>
      <c r="D60" s="33">
        <f>SUM(D44:D56)</f>
        <v>648</v>
      </c>
      <c r="E60" s="34">
        <f>SUM(E44:E59)</f>
        <v>34310571.17</v>
      </c>
      <c r="F60" s="34">
        <f>SUM(F44:F59)</f>
        <v>3127168.9699999997</v>
      </c>
      <c r="G60" s="35">
        <f>1-(F60/E60)</f>
        <v>0.9088569830415912</v>
      </c>
      <c r="H60" s="19"/>
    </row>
    <row r="61" spans="1:8" ht="15.75" customHeight="1">
      <c r="A61" s="54"/>
      <c r="B61" s="54"/>
      <c r="C61" s="54"/>
      <c r="D61" s="77"/>
      <c r="E61" s="56"/>
      <c r="F61" s="57"/>
      <c r="G61" s="57"/>
      <c r="H61" s="2"/>
    </row>
    <row r="62" spans="1:8" ht="15.75" customHeight="1">
      <c r="A62" s="58" t="s">
        <v>59</v>
      </c>
      <c r="B62" s="59"/>
      <c r="C62" s="59"/>
      <c r="D62" s="78"/>
      <c r="E62" s="59"/>
      <c r="F62" s="60">
        <f>F60+F39</f>
        <v>3327943.9699999997</v>
      </c>
      <c r="G62" s="59"/>
      <c r="H62" s="2"/>
    </row>
    <row r="63" spans="1:8" ht="15.75" customHeight="1">
      <c r="A63" s="61"/>
      <c r="B63" s="62"/>
      <c r="C63" s="62"/>
      <c r="D63" s="79"/>
      <c r="E63" s="62"/>
      <c r="F63" s="60"/>
      <c r="G63" s="62"/>
      <c r="H63" s="2"/>
    </row>
    <row r="64" spans="1:8" ht="15.75" customHeight="1">
      <c r="A64" s="4" t="s">
        <v>60</v>
      </c>
      <c r="B64" s="63"/>
      <c r="C64" s="63"/>
      <c r="D64" s="63"/>
      <c r="E64" s="63"/>
      <c r="F64" s="64"/>
      <c r="G64" s="63"/>
      <c r="H64" s="2"/>
    </row>
    <row r="65" spans="1:8" ht="15.75" customHeight="1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 customHeight="1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 customHeight="1">
      <c r="A67" s="4"/>
      <c r="B67" s="63"/>
      <c r="C67" s="63"/>
      <c r="D67" s="63"/>
      <c r="E67" s="63"/>
      <c r="F67" s="64"/>
      <c r="G67" s="63"/>
      <c r="H67" s="2"/>
    </row>
    <row r="68" spans="1:8" ht="15.75" customHeight="1">
      <c r="A68" s="65" t="s">
        <v>63</v>
      </c>
      <c r="B68" s="62"/>
      <c r="C68" s="62"/>
      <c r="D68" s="62"/>
      <c r="E68" s="62"/>
      <c r="F68" s="60"/>
      <c r="G68" s="62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APRIL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10</v>
      </c>
      <c r="E9" s="17">
        <v>164461</v>
      </c>
      <c r="F9" s="17">
        <v>20494.5</v>
      </c>
      <c r="G9" s="82">
        <f>F9/E9</f>
        <v>0.12461617039906117</v>
      </c>
      <c r="H9" s="19"/>
    </row>
    <row r="10" spans="1:8" ht="15.75">
      <c r="A10" s="13" t="s">
        <v>11</v>
      </c>
      <c r="B10" s="14"/>
      <c r="C10" s="15"/>
      <c r="D10" s="16">
        <v>5</v>
      </c>
      <c r="E10" s="17">
        <v>1334087</v>
      </c>
      <c r="F10" s="17">
        <v>70971.5</v>
      </c>
      <c r="G10" s="82">
        <f>F10/E10</f>
        <v>0.05319855451705923</v>
      </c>
      <c r="H10" s="19"/>
    </row>
    <row r="11" spans="1:8" ht="15.75">
      <c r="A11" s="13" t="s">
        <v>103</v>
      </c>
      <c r="B11" s="14"/>
      <c r="C11" s="15"/>
      <c r="D11" s="16">
        <v>1</v>
      </c>
      <c r="E11" s="17">
        <v>322471</v>
      </c>
      <c r="F11" s="17">
        <v>76437</v>
      </c>
      <c r="G11" s="82">
        <f>F11/E11</f>
        <v>0.23703526828769098</v>
      </c>
      <c r="H11" s="19"/>
    </row>
    <row r="12" spans="1:8" ht="15.75">
      <c r="A12" s="13" t="s">
        <v>31</v>
      </c>
      <c r="B12" s="14"/>
      <c r="C12" s="15"/>
      <c r="D12" s="16">
        <v>1</v>
      </c>
      <c r="E12" s="17">
        <v>251478</v>
      </c>
      <c r="F12" s="17">
        <v>51095.5</v>
      </c>
      <c r="G12" s="82">
        <f>F12/E12</f>
        <v>0.20318079513913742</v>
      </c>
      <c r="H12" s="19"/>
    </row>
    <row r="13" spans="1:8" ht="15.75">
      <c r="A13" s="13" t="s">
        <v>104</v>
      </c>
      <c r="B13" s="14"/>
      <c r="C13" s="15"/>
      <c r="D13" s="16">
        <v>14</v>
      </c>
      <c r="E13" s="17">
        <v>2908233</v>
      </c>
      <c r="F13" s="17">
        <v>625563</v>
      </c>
      <c r="G13" s="82">
        <f>F13/E13</f>
        <v>0.21510071579546755</v>
      </c>
      <c r="H13" s="19"/>
    </row>
    <row r="14" spans="1:8" ht="15.75">
      <c r="A14" s="13" t="s">
        <v>105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87</v>
      </c>
      <c r="B15" s="14"/>
      <c r="C15" s="15"/>
      <c r="D15" s="16">
        <v>1</v>
      </c>
      <c r="E15" s="17">
        <v>143093</v>
      </c>
      <c r="F15" s="17">
        <v>25953</v>
      </c>
      <c r="G15" s="82">
        <f>F15/E15</f>
        <v>0.1813715555617675</v>
      </c>
      <c r="H15" s="19"/>
    </row>
    <row r="16" spans="1:8" ht="15.75">
      <c r="A16" s="13" t="s">
        <v>17</v>
      </c>
      <c r="B16" s="14"/>
      <c r="C16" s="15"/>
      <c r="D16" s="16"/>
      <c r="E16" s="17"/>
      <c r="F16" s="17"/>
      <c r="G16" s="82"/>
      <c r="H16" s="19"/>
    </row>
    <row r="17" spans="1:8" ht="15.75">
      <c r="A17" s="13" t="s">
        <v>18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19</v>
      </c>
      <c r="B18" s="14"/>
      <c r="C18" s="15"/>
      <c r="D18" s="16">
        <v>4</v>
      </c>
      <c r="E18" s="17">
        <v>1170361</v>
      </c>
      <c r="F18" s="17">
        <v>207882.5</v>
      </c>
      <c r="G18" s="82">
        <f>F18/E18</f>
        <v>0.17762254552227902</v>
      </c>
      <c r="H18" s="19"/>
    </row>
    <row r="19" spans="1:8" ht="15.75">
      <c r="A19" s="13" t="s">
        <v>20</v>
      </c>
      <c r="B19" s="14"/>
      <c r="C19" s="15"/>
      <c r="D19" s="16">
        <v>1</v>
      </c>
      <c r="E19" s="17">
        <v>801186</v>
      </c>
      <c r="F19" s="17">
        <v>176068</v>
      </c>
      <c r="G19" s="82">
        <f>F19/E19</f>
        <v>0.2197592069756586</v>
      </c>
      <c r="H19" s="19"/>
    </row>
    <row r="20" spans="1:8" ht="15.75">
      <c r="A20" s="13" t="s">
        <v>79</v>
      </c>
      <c r="B20" s="14"/>
      <c r="C20" s="15"/>
      <c r="D20" s="16">
        <v>1</v>
      </c>
      <c r="E20" s="17">
        <v>196958</v>
      </c>
      <c r="F20" s="17">
        <v>58070</v>
      </c>
      <c r="G20" s="82">
        <f>F20/E20</f>
        <v>0.2948344317062521</v>
      </c>
      <c r="H20" s="19"/>
    </row>
    <row r="21" spans="1:8" ht="15.75">
      <c r="A21" s="13" t="s">
        <v>106</v>
      </c>
      <c r="B21" s="14"/>
      <c r="C21" s="15"/>
      <c r="D21" s="16">
        <v>1</v>
      </c>
      <c r="E21" s="17">
        <v>12030</v>
      </c>
      <c r="F21" s="17">
        <v>2717</v>
      </c>
      <c r="G21" s="82">
        <f>F21/E21</f>
        <v>0.2258520365752286</v>
      </c>
      <c r="H21" s="19"/>
    </row>
    <row r="22" spans="1:8" ht="15.75">
      <c r="A22" s="13" t="s">
        <v>23</v>
      </c>
      <c r="B22" s="14"/>
      <c r="C22" s="15"/>
      <c r="D22" s="16"/>
      <c r="E22" s="17"/>
      <c r="F22" s="17"/>
      <c r="G22" s="82"/>
      <c r="H22" s="19"/>
    </row>
    <row r="23" spans="1:8" ht="15.75">
      <c r="A23" s="13" t="s">
        <v>101</v>
      </c>
      <c r="B23" s="14"/>
      <c r="C23" s="15"/>
      <c r="D23" s="16">
        <v>2</v>
      </c>
      <c r="E23" s="17">
        <v>185421</v>
      </c>
      <c r="F23" s="17">
        <v>70062.5</v>
      </c>
      <c r="G23" s="82">
        <f>F23/E23</f>
        <v>0.3778563377395225</v>
      </c>
      <c r="H23" s="19"/>
    </row>
    <row r="24" spans="1:8" ht="15.75">
      <c r="A24" s="13" t="s">
        <v>107</v>
      </c>
      <c r="B24" s="14"/>
      <c r="C24" s="15"/>
      <c r="D24" s="16"/>
      <c r="E24" s="17"/>
      <c r="F24" s="17"/>
      <c r="G24" s="82"/>
      <c r="H24" s="19"/>
    </row>
    <row r="25" spans="1:8" ht="15.75">
      <c r="A25" s="20" t="s">
        <v>26</v>
      </c>
      <c r="B25" s="14"/>
      <c r="C25" s="15"/>
      <c r="D25" s="16">
        <v>6</v>
      </c>
      <c r="E25" s="17">
        <v>897591</v>
      </c>
      <c r="F25" s="17">
        <v>259174</v>
      </c>
      <c r="G25" s="82">
        <f>F25/E25</f>
        <v>0.2887439825042809</v>
      </c>
      <c r="H25" s="19"/>
    </row>
    <row r="26" spans="1:8" ht="15.75">
      <c r="A26" s="20" t="s">
        <v>27</v>
      </c>
      <c r="B26" s="14"/>
      <c r="C26" s="15"/>
      <c r="D26" s="16">
        <v>19</v>
      </c>
      <c r="E26" s="17">
        <v>108089</v>
      </c>
      <c r="F26" s="17">
        <v>108089</v>
      </c>
      <c r="G26" s="82">
        <f>F26/E26</f>
        <v>1</v>
      </c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29</v>
      </c>
      <c r="B28" s="14"/>
      <c r="C28" s="15"/>
      <c r="D28" s="16"/>
      <c r="E28" s="17">
        <v>52372</v>
      </c>
      <c r="F28" s="17">
        <v>29415.9</v>
      </c>
      <c r="G28" s="82">
        <f>F28/E28</f>
        <v>0.5616722676239212</v>
      </c>
      <c r="H28" s="19"/>
    </row>
    <row r="29" spans="1:8" ht="15.75">
      <c r="A29" s="21" t="s">
        <v>30</v>
      </c>
      <c r="B29" s="14"/>
      <c r="C29" s="15"/>
      <c r="D29" s="16">
        <v>1</v>
      </c>
      <c r="E29" s="17">
        <v>87088</v>
      </c>
      <c r="F29" s="17">
        <v>17933.5</v>
      </c>
      <c r="G29" s="82">
        <f>F29/E29</f>
        <v>0.20592389307367262</v>
      </c>
      <c r="H29" s="19"/>
    </row>
    <row r="30" spans="1:8" ht="15.75">
      <c r="A30" s="21" t="s">
        <v>108</v>
      </c>
      <c r="B30" s="14"/>
      <c r="C30" s="15"/>
      <c r="D30" s="16">
        <v>1</v>
      </c>
      <c r="E30" s="17">
        <v>35204</v>
      </c>
      <c r="F30" s="17">
        <v>2300.5</v>
      </c>
      <c r="G30" s="82">
        <f>F30/E30</f>
        <v>0.06534768776275424</v>
      </c>
      <c r="H30" s="19"/>
    </row>
    <row r="31" spans="1:8" ht="15.75">
      <c r="A31" s="21" t="s">
        <v>109</v>
      </c>
      <c r="B31" s="14"/>
      <c r="C31" s="15"/>
      <c r="D31" s="16">
        <v>1</v>
      </c>
      <c r="E31" s="17">
        <v>182474</v>
      </c>
      <c r="F31" s="17">
        <v>47705.5</v>
      </c>
      <c r="G31" s="82">
        <f>F31/E31</f>
        <v>0.26143724585420386</v>
      </c>
      <c r="H31" s="19"/>
    </row>
    <row r="32" spans="1:8" ht="15.75">
      <c r="A32" s="21" t="s">
        <v>90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35</v>
      </c>
      <c r="B33" s="14"/>
      <c r="C33" s="15"/>
      <c r="D33" s="16">
        <v>2</v>
      </c>
      <c r="E33" s="17">
        <v>470494</v>
      </c>
      <c r="F33" s="17">
        <v>118382.5</v>
      </c>
      <c r="G33" s="82">
        <f>F33/E33</f>
        <v>0.2516131980429081</v>
      </c>
      <c r="H33" s="19"/>
    </row>
    <row r="34" spans="1:8" ht="15.75">
      <c r="A34" s="21" t="s">
        <v>110</v>
      </c>
      <c r="B34" s="14"/>
      <c r="C34" s="15"/>
      <c r="D34" s="16">
        <v>1</v>
      </c>
      <c r="E34" s="17">
        <v>489901</v>
      </c>
      <c r="F34" s="17">
        <v>80203</v>
      </c>
      <c r="G34" s="82">
        <f>F34/E34</f>
        <v>0.16371266847791696</v>
      </c>
      <c r="H34" s="19"/>
    </row>
    <row r="35" spans="1:8" ht="15">
      <c r="A35" s="23" t="s">
        <v>36</v>
      </c>
      <c r="B35" s="14"/>
      <c r="C35" s="15"/>
      <c r="D35" s="24"/>
      <c r="E35" s="73">
        <v>61255</v>
      </c>
      <c r="F35" s="17">
        <v>12215</v>
      </c>
      <c r="G35" s="83"/>
      <c r="H35" s="19"/>
    </row>
    <row r="36" spans="1:8" ht="15">
      <c r="A36" s="23" t="s">
        <v>57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38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39</v>
      </c>
      <c r="B39" s="31"/>
      <c r="C39" s="32"/>
      <c r="D39" s="33">
        <f>SUM(D9:D38)</f>
        <v>72</v>
      </c>
      <c r="E39" s="34">
        <f>SUM(E9:E38)</f>
        <v>9874247</v>
      </c>
      <c r="F39" s="34">
        <f>SUM(F9:F38)</f>
        <v>2060733.4</v>
      </c>
      <c r="G39" s="84">
        <f>F39/E39</f>
        <v>0.20869777715708346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86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87" t="s">
        <v>43</v>
      </c>
      <c r="H43" s="2"/>
    </row>
    <row r="44" spans="1:8" ht="15.75">
      <c r="A44" s="48" t="s">
        <v>44</v>
      </c>
      <c r="B44" s="49"/>
      <c r="C44" s="15"/>
      <c r="D44" s="16">
        <v>160</v>
      </c>
      <c r="E44" s="17">
        <v>19383996.9</v>
      </c>
      <c r="F44" s="17">
        <v>1167496.94</v>
      </c>
      <c r="G44" s="82">
        <f>1-(+F44/E44)</f>
        <v>0.9397700615604205</v>
      </c>
      <c r="H44" s="19"/>
    </row>
    <row r="45" spans="1:8" ht="15.75">
      <c r="A45" s="48" t="s">
        <v>45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46</v>
      </c>
      <c r="B46" s="49"/>
      <c r="C46" s="15"/>
      <c r="D46" s="16">
        <v>441</v>
      </c>
      <c r="E46" s="17">
        <v>44915425.79</v>
      </c>
      <c r="F46" s="17">
        <v>2723173.28</v>
      </c>
      <c r="G46" s="82">
        <f>1-(+F46/E46)</f>
        <v>0.9393710906196888</v>
      </c>
      <c r="H46" s="19"/>
    </row>
    <row r="47" spans="1:8" ht="15.75">
      <c r="A47" s="48" t="s">
        <v>47</v>
      </c>
      <c r="B47" s="49"/>
      <c r="C47" s="15"/>
      <c r="D47" s="16">
        <v>58</v>
      </c>
      <c r="E47" s="17">
        <v>8025000.5</v>
      </c>
      <c r="F47" s="17">
        <v>593623.59</v>
      </c>
      <c r="G47" s="82">
        <f>1-(+F47/E47)</f>
        <v>0.926028217692946</v>
      </c>
      <c r="H47" s="19"/>
    </row>
    <row r="48" spans="1:8" ht="15.75">
      <c r="A48" s="48" t="s">
        <v>48</v>
      </c>
      <c r="B48" s="49"/>
      <c r="C48" s="15"/>
      <c r="D48" s="16">
        <v>121</v>
      </c>
      <c r="E48" s="17">
        <v>23341290</v>
      </c>
      <c r="F48" s="17">
        <v>1512274.3</v>
      </c>
      <c r="G48" s="82">
        <f>1-(+F48/E48)</f>
        <v>0.9352103375606061</v>
      </c>
      <c r="H48" s="19"/>
    </row>
    <row r="49" spans="1:8" ht="15.75">
      <c r="A49" s="48" t="s">
        <v>49</v>
      </c>
      <c r="B49" s="49"/>
      <c r="C49" s="15"/>
      <c r="D49" s="16"/>
      <c r="E49" s="17"/>
      <c r="F49" s="17"/>
      <c r="G49" s="82"/>
      <c r="H49" s="19"/>
    </row>
    <row r="50" spans="1:8" ht="15.75">
      <c r="A50" s="48" t="s">
        <v>50</v>
      </c>
      <c r="B50" s="49"/>
      <c r="C50" s="15"/>
      <c r="D50" s="16">
        <v>41</v>
      </c>
      <c r="E50" s="17">
        <v>9771675</v>
      </c>
      <c r="F50" s="17">
        <v>559577.49</v>
      </c>
      <c r="G50" s="82">
        <f>1-(+F50/E50)</f>
        <v>0.9427347419966382</v>
      </c>
      <c r="H50" s="19"/>
    </row>
    <row r="51" spans="1:8" ht="15.75">
      <c r="A51" s="48" t="s">
        <v>51</v>
      </c>
      <c r="B51" s="49"/>
      <c r="C51" s="15"/>
      <c r="D51" s="16">
        <v>4</v>
      </c>
      <c r="E51" s="17">
        <v>789630</v>
      </c>
      <c r="F51" s="17">
        <v>30789</v>
      </c>
      <c r="G51" s="82">
        <f>1-(+F51/E51)</f>
        <v>0.9610083203525702</v>
      </c>
      <c r="H51" s="19"/>
    </row>
    <row r="52" spans="1:8" ht="15.75">
      <c r="A52" s="88" t="s">
        <v>52</v>
      </c>
      <c r="B52" s="49"/>
      <c r="C52" s="15"/>
      <c r="D52" s="16">
        <v>4</v>
      </c>
      <c r="E52" s="17">
        <v>766975</v>
      </c>
      <c r="F52" s="17">
        <v>27680</v>
      </c>
      <c r="G52" s="82">
        <f>1-(+F52/E52)</f>
        <v>0.9639101665634473</v>
      </c>
      <c r="H52" s="19"/>
    </row>
    <row r="53" spans="1:8" ht="15.75">
      <c r="A53" s="89" t="s">
        <v>81</v>
      </c>
      <c r="B53" s="49"/>
      <c r="C53" s="15"/>
      <c r="D53" s="16">
        <v>2</v>
      </c>
      <c r="E53" s="17">
        <v>280800</v>
      </c>
      <c r="F53" s="17">
        <v>46500</v>
      </c>
      <c r="G53" s="82">
        <f>1-(+F53/E53)</f>
        <v>0.8344017094017094</v>
      </c>
      <c r="H53" s="19"/>
    </row>
    <row r="54" spans="1:8" ht="15.75">
      <c r="A54" s="48" t="s">
        <v>111</v>
      </c>
      <c r="B54" s="49"/>
      <c r="C54" s="15"/>
      <c r="D54" s="16">
        <v>1797</v>
      </c>
      <c r="E54" s="17">
        <v>110390221.12</v>
      </c>
      <c r="F54" s="17">
        <v>13589687.91</v>
      </c>
      <c r="G54" s="82">
        <f>1-(+F54/E54)</f>
        <v>0.8768940964867957</v>
      </c>
      <c r="H54" s="19"/>
    </row>
    <row r="55" spans="1:8" ht="15.75">
      <c r="A55" s="90" t="s">
        <v>112</v>
      </c>
      <c r="B55" s="51"/>
      <c r="C55" s="15"/>
      <c r="D55" s="16"/>
      <c r="E55" s="17"/>
      <c r="F55" s="17"/>
      <c r="G55" s="82"/>
      <c r="H55" s="19"/>
    </row>
    <row r="56" spans="1:8" ht="15">
      <c r="A56" s="52" t="s">
        <v>55</v>
      </c>
      <c r="B56" s="51"/>
      <c r="C56" s="15"/>
      <c r="D56" s="24"/>
      <c r="E56" s="74"/>
      <c r="F56" s="17"/>
      <c r="G56" s="83"/>
      <c r="H56" s="19"/>
    </row>
    <row r="57" spans="1:8" ht="15">
      <c r="A57" s="23" t="s">
        <v>56</v>
      </c>
      <c r="B57" s="49"/>
      <c r="C57" s="15"/>
      <c r="D57" s="24"/>
      <c r="E57" s="74"/>
      <c r="F57" s="17"/>
      <c r="G57" s="83"/>
      <c r="H57" s="19"/>
    </row>
    <row r="58" spans="1:8" ht="15">
      <c r="A58" s="23" t="s">
        <v>37</v>
      </c>
      <c r="B58" s="49"/>
      <c r="C58" s="15"/>
      <c r="D58" s="24"/>
      <c r="E58" s="73"/>
      <c r="F58" s="17"/>
      <c r="G58" s="83"/>
      <c r="H58" s="19"/>
    </row>
    <row r="59" spans="1:8" ht="15">
      <c r="A59" s="23" t="s">
        <v>38</v>
      </c>
      <c r="B59" s="49"/>
      <c r="C59" s="15"/>
      <c r="D59" s="24"/>
      <c r="E59" s="73"/>
      <c r="F59" s="17"/>
      <c r="G59" s="83"/>
      <c r="H59" s="19"/>
    </row>
    <row r="60" spans="1:8" ht="15.75">
      <c r="A60" s="53"/>
      <c r="B60" s="28"/>
      <c r="C60" s="15"/>
      <c r="D60" s="24"/>
      <c r="E60" s="29"/>
      <c r="F60" s="29"/>
      <c r="G60" s="83"/>
      <c r="H60" s="2"/>
    </row>
    <row r="61" spans="1:8" ht="15.75">
      <c r="A61" s="31" t="s">
        <v>58</v>
      </c>
      <c r="B61" s="31"/>
      <c r="C61" s="32"/>
      <c r="D61" s="33">
        <f>SUM(D44:D57)</f>
        <v>2628</v>
      </c>
      <c r="E61" s="34">
        <f>SUM(E44:E60)</f>
        <v>217665014.31</v>
      </c>
      <c r="F61" s="34">
        <f>SUM(F44:F60)</f>
        <v>20250802.509999998</v>
      </c>
      <c r="G61" s="91">
        <f>1-(+F61/E61)</f>
        <v>0.9069634475976986</v>
      </c>
      <c r="H61" s="2"/>
    </row>
    <row r="62" spans="1:8" ht="15">
      <c r="A62" s="54"/>
      <c r="B62" s="54"/>
      <c r="C62" s="54"/>
      <c r="D62" s="55"/>
      <c r="E62" s="56"/>
      <c r="F62" s="57"/>
      <c r="G62" s="57"/>
      <c r="H62" s="2"/>
    </row>
    <row r="63" spans="1:8" ht="18">
      <c r="A63" s="58" t="s">
        <v>59</v>
      </c>
      <c r="B63" s="59"/>
      <c r="C63" s="59"/>
      <c r="D63" s="59"/>
      <c r="E63" s="59"/>
      <c r="F63" s="60">
        <f>F61+F39</f>
        <v>22311535.909999996</v>
      </c>
      <c r="G63" s="59"/>
      <c r="H63" s="2"/>
    </row>
    <row r="64" spans="1:8" ht="18">
      <c r="A64" s="58"/>
      <c r="B64" s="59"/>
      <c r="C64" s="59"/>
      <c r="D64" s="59"/>
      <c r="E64" s="59"/>
      <c r="F64" s="60"/>
      <c r="G64" s="59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63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7"/>
      <c r="F70" s="2"/>
      <c r="G70" s="2"/>
      <c r="H70" s="2"/>
    </row>
    <row r="71" spans="1:8" ht="18">
      <c r="A71" s="66"/>
      <c r="B71" s="62"/>
      <c r="C71" s="62"/>
      <c r="D71" s="62"/>
      <c r="E71" s="68"/>
      <c r="F71" s="2"/>
      <c r="G71" s="2"/>
      <c r="H71" s="2"/>
    </row>
    <row r="72" spans="1:8" ht="18">
      <c r="A72" s="66"/>
      <c r="B72" s="62"/>
      <c r="C72" s="62"/>
      <c r="D72" s="62"/>
      <c r="E72" s="69"/>
      <c r="F72" s="2"/>
      <c r="G72" s="2"/>
      <c r="H72" s="2"/>
    </row>
    <row r="73" spans="1:8" ht="18">
      <c r="A73" s="66"/>
      <c r="B73" s="62"/>
      <c r="C73" s="62"/>
      <c r="D73" s="62"/>
      <c r="E73" s="60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7"/>
      <c r="F75" s="2"/>
      <c r="G75" s="2"/>
      <c r="H75" s="2"/>
    </row>
    <row r="76" spans="1:8" ht="18">
      <c r="A76" s="66"/>
      <c r="B76" s="62"/>
      <c r="C76" s="62"/>
      <c r="D76" s="62"/>
      <c r="E76" s="68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70"/>
      <c r="F79" s="2"/>
      <c r="G79" s="2"/>
      <c r="H79" s="2"/>
    </row>
    <row r="80" spans="1:8" ht="18">
      <c r="A80" s="66"/>
      <c r="B80" s="62"/>
      <c r="C80" s="62"/>
      <c r="D80" s="62"/>
      <c r="E80" s="62"/>
      <c r="F80" s="2"/>
      <c r="G80" s="2"/>
      <c r="H80" s="2"/>
    </row>
    <row r="81" spans="1:8" ht="15.75">
      <c r="A81" s="71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APRIL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2</v>
      </c>
      <c r="E9" s="17">
        <v>29760</v>
      </c>
      <c r="F9" s="17">
        <v>-2169</v>
      </c>
      <c r="G9" s="82">
        <f>F9/E9</f>
        <v>-0.07288306451612903</v>
      </c>
      <c r="H9" s="19"/>
    </row>
    <row r="10" spans="1:8" ht="15.75">
      <c r="A10" s="13" t="s">
        <v>11</v>
      </c>
      <c r="B10" s="14"/>
      <c r="C10" s="15"/>
      <c r="D10" s="16">
        <v>3</v>
      </c>
      <c r="E10" s="17">
        <v>471916</v>
      </c>
      <c r="F10" s="17">
        <v>109253</v>
      </c>
      <c r="G10" s="82">
        <f>F10/E10</f>
        <v>0.231509421168174</v>
      </c>
      <c r="H10" s="19"/>
    </row>
    <row r="11" spans="1:8" ht="15.75">
      <c r="A11" s="13" t="s">
        <v>114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31</v>
      </c>
      <c r="B12" s="14"/>
      <c r="C12" s="15"/>
      <c r="D12" s="16">
        <v>1</v>
      </c>
      <c r="E12" s="17">
        <v>236702</v>
      </c>
      <c r="F12" s="17">
        <v>45142</v>
      </c>
      <c r="G12" s="82">
        <f>F12/E12</f>
        <v>0.19071237251903236</v>
      </c>
      <c r="H12" s="19"/>
    </row>
    <row r="13" spans="1:8" ht="15.75">
      <c r="A13" s="13" t="s">
        <v>104</v>
      </c>
      <c r="B13" s="14"/>
      <c r="C13" s="15"/>
      <c r="D13" s="16">
        <v>7</v>
      </c>
      <c r="E13" s="17">
        <v>2267285</v>
      </c>
      <c r="F13" s="17">
        <v>324292</v>
      </c>
      <c r="G13" s="82">
        <f>F13/E13</f>
        <v>0.14303098198947198</v>
      </c>
      <c r="H13" s="19"/>
    </row>
    <row r="14" spans="1:8" ht="15.75">
      <c r="A14" s="13" t="s">
        <v>115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116</v>
      </c>
      <c r="B15" s="14"/>
      <c r="C15" s="15"/>
      <c r="D15" s="16">
        <v>3</v>
      </c>
      <c r="E15" s="17">
        <v>258640</v>
      </c>
      <c r="F15" s="17">
        <v>55239</v>
      </c>
      <c r="G15" s="82">
        <f>F15/E15</f>
        <v>0.21357485307763688</v>
      </c>
      <c r="H15" s="19"/>
    </row>
    <row r="16" spans="1:8" ht="15.75">
      <c r="A16" s="13" t="s">
        <v>117</v>
      </c>
      <c r="B16" s="14"/>
      <c r="C16" s="15"/>
      <c r="D16" s="16"/>
      <c r="E16" s="17"/>
      <c r="F16" s="17"/>
      <c r="G16" s="82"/>
      <c r="H16" s="19"/>
    </row>
    <row r="17" spans="1:8" ht="15.75">
      <c r="A17" s="13" t="s">
        <v>118</v>
      </c>
      <c r="B17" s="14"/>
      <c r="C17" s="15"/>
      <c r="D17" s="16">
        <v>1</v>
      </c>
      <c r="E17" s="17">
        <v>698609</v>
      </c>
      <c r="F17" s="17">
        <v>94821</v>
      </c>
      <c r="G17" s="82">
        <f aca="true" t="shared" si="0" ref="G17:G22">F17/E17</f>
        <v>0.13572828291648117</v>
      </c>
      <c r="H17" s="19"/>
    </row>
    <row r="18" spans="1:8" ht="15.75">
      <c r="A18" s="13" t="s">
        <v>19</v>
      </c>
      <c r="B18" s="14"/>
      <c r="C18" s="15"/>
      <c r="D18" s="16">
        <v>2</v>
      </c>
      <c r="E18" s="17">
        <v>106392</v>
      </c>
      <c r="F18" s="17">
        <v>17892</v>
      </c>
      <c r="G18" s="82">
        <f t="shared" si="0"/>
        <v>0.16817053913828106</v>
      </c>
      <c r="H18" s="19"/>
    </row>
    <row r="19" spans="1:8" ht="15.75">
      <c r="A19" s="13" t="s">
        <v>20</v>
      </c>
      <c r="B19" s="14"/>
      <c r="C19" s="15"/>
      <c r="D19" s="16">
        <v>1</v>
      </c>
      <c r="E19" s="17">
        <v>387728</v>
      </c>
      <c r="F19" s="17">
        <v>114393</v>
      </c>
      <c r="G19" s="82">
        <f t="shared" si="0"/>
        <v>0.2950341476498989</v>
      </c>
      <c r="H19" s="19"/>
    </row>
    <row r="20" spans="1:8" ht="15.75">
      <c r="A20" s="13" t="s">
        <v>79</v>
      </c>
      <c r="B20" s="14"/>
      <c r="C20" s="15"/>
      <c r="D20" s="16">
        <v>1</v>
      </c>
      <c r="E20" s="17">
        <v>221303</v>
      </c>
      <c r="F20" s="17">
        <v>87733</v>
      </c>
      <c r="G20" s="82">
        <f t="shared" si="0"/>
        <v>0.3964383673063628</v>
      </c>
      <c r="H20" s="19"/>
    </row>
    <row r="21" spans="1:8" ht="15.75">
      <c r="A21" s="13" t="s">
        <v>24</v>
      </c>
      <c r="B21" s="14"/>
      <c r="C21" s="15"/>
      <c r="D21" s="16">
        <v>1</v>
      </c>
      <c r="E21" s="17">
        <v>78064</v>
      </c>
      <c r="F21" s="17">
        <v>29883</v>
      </c>
      <c r="G21" s="82">
        <f t="shared" si="0"/>
        <v>0.3828012912482066</v>
      </c>
      <c r="H21" s="19"/>
    </row>
    <row r="22" spans="1:8" ht="15.75">
      <c r="A22" s="13" t="s">
        <v>23</v>
      </c>
      <c r="B22" s="14"/>
      <c r="C22" s="15"/>
      <c r="D22" s="16">
        <v>1</v>
      </c>
      <c r="E22" s="17">
        <v>157376</v>
      </c>
      <c r="F22" s="17">
        <v>41505</v>
      </c>
      <c r="G22" s="82">
        <f t="shared" si="0"/>
        <v>0.2637314457096381</v>
      </c>
      <c r="H22" s="19"/>
    </row>
    <row r="23" spans="1:8" ht="15.75">
      <c r="A23" s="13" t="s">
        <v>119</v>
      </c>
      <c r="B23" s="14"/>
      <c r="C23" s="15"/>
      <c r="D23" s="16"/>
      <c r="E23" s="17"/>
      <c r="F23" s="17"/>
      <c r="G23" s="82"/>
      <c r="H23" s="19"/>
    </row>
    <row r="24" spans="1:8" ht="15.75">
      <c r="A24" s="13" t="s">
        <v>120</v>
      </c>
      <c r="B24" s="14"/>
      <c r="C24" s="15"/>
      <c r="D24" s="16">
        <v>14</v>
      </c>
      <c r="E24" s="17">
        <v>654204</v>
      </c>
      <c r="F24" s="17">
        <v>60056</v>
      </c>
      <c r="G24" s="82">
        <f>F24/E24</f>
        <v>0.09180011128027343</v>
      </c>
      <c r="H24" s="19"/>
    </row>
    <row r="25" spans="1:8" ht="15.75">
      <c r="A25" s="20" t="s">
        <v>26</v>
      </c>
      <c r="B25" s="14"/>
      <c r="C25" s="15"/>
      <c r="D25" s="16">
        <v>4</v>
      </c>
      <c r="E25" s="17">
        <v>631685</v>
      </c>
      <c r="F25" s="17">
        <v>167045.5</v>
      </c>
      <c r="G25" s="82">
        <f>F25/E25</f>
        <v>0.26444430372733246</v>
      </c>
      <c r="H25" s="19"/>
    </row>
    <row r="26" spans="1:8" ht="15.75">
      <c r="A26" s="20" t="s">
        <v>27</v>
      </c>
      <c r="B26" s="14"/>
      <c r="C26" s="15"/>
      <c r="D26" s="16">
        <v>14</v>
      </c>
      <c r="E26" s="17">
        <v>130292</v>
      </c>
      <c r="F26" s="17">
        <v>130292</v>
      </c>
      <c r="G26" s="82">
        <f>F26/E26</f>
        <v>1</v>
      </c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29</v>
      </c>
      <c r="B28" s="14"/>
      <c r="C28" s="15"/>
      <c r="D28" s="16"/>
      <c r="E28" s="17">
        <v>13316</v>
      </c>
      <c r="F28" s="17">
        <v>10116</v>
      </c>
      <c r="G28" s="82">
        <f>F28/E28</f>
        <v>0.7596875938720337</v>
      </c>
      <c r="H28" s="19"/>
    </row>
    <row r="29" spans="1:8" ht="15.75">
      <c r="A29" s="21" t="s">
        <v>30</v>
      </c>
      <c r="B29" s="14"/>
      <c r="C29" s="15"/>
      <c r="D29" s="16">
        <v>2</v>
      </c>
      <c r="E29" s="17">
        <v>324413</v>
      </c>
      <c r="F29" s="17">
        <v>101460.5</v>
      </c>
      <c r="G29" s="82">
        <f>F29/E29</f>
        <v>0.3127510303224593</v>
      </c>
      <c r="H29" s="19"/>
    </row>
    <row r="30" spans="1:8" ht="15.75">
      <c r="A30" s="21" t="s">
        <v>93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121</v>
      </c>
      <c r="B31" s="14"/>
      <c r="C31" s="15"/>
      <c r="D31" s="16"/>
      <c r="E31" s="17"/>
      <c r="F31" s="17"/>
      <c r="G31" s="82"/>
      <c r="H31" s="19"/>
    </row>
    <row r="32" spans="1:8" ht="15.75">
      <c r="A32" s="21" t="s">
        <v>69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35</v>
      </c>
      <c r="B33" s="14"/>
      <c r="C33" s="15"/>
      <c r="D33" s="16">
        <v>1</v>
      </c>
      <c r="E33" s="17">
        <v>264002</v>
      </c>
      <c r="F33" s="17">
        <v>83603</v>
      </c>
      <c r="G33" s="82">
        <f>F33/E33</f>
        <v>0.31667563124521786</v>
      </c>
      <c r="H33" s="19"/>
    </row>
    <row r="34" spans="1:8" ht="15.75">
      <c r="A34" s="21" t="s">
        <v>110</v>
      </c>
      <c r="B34" s="14"/>
      <c r="C34" s="15"/>
      <c r="D34" s="16">
        <v>3</v>
      </c>
      <c r="E34" s="17">
        <v>1178892</v>
      </c>
      <c r="F34" s="17">
        <v>194997</v>
      </c>
      <c r="G34" s="82">
        <f>F34/E34</f>
        <v>0.16540700929347218</v>
      </c>
      <c r="H34" s="19"/>
    </row>
    <row r="35" spans="1:8" ht="15">
      <c r="A35" s="23" t="s">
        <v>36</v>
      </c>
      <c r="B35" s="14"/>
      <c r="C35" s="15"/>
      <c r="D35" s="24"/>
      <c r="E35" s="73">
        <v>46320</v>
      </c>
      <c r="F35" s="17">
        <v>9264</v>
      </c>
      <c r="G35" s="83"/>
      <c r="H35" s="19"/>
    </row>
    <row r="36" spans="1:8" ht="15">
      <c r="A36" s="23" t="s">
        <v>57</v>
      </c>
      <c r="B36" s="14"/>
      <c r="C36" s="15"/>
      <c r="D36" s="24"/>
      <c r="E36" s="73"/>
      <c r="F36" s="17">
        <v>90</v>
      </c>
      <c r="G36" s="83"/>
      <c r="H36" s="19"/>
    </row>
    <row r="37" spans="1:8" ht="15">
      <c r="A37" s="23" t="s">
        <v>38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39</v>
      </c>
      <c r="B39" s="31"/>
      <c r="C39" s="32"/>
      <c r="D39" s="33">
        <f>SUM(D9:D38)</f>
        <v>61</v>
      </c>
      <c r="E39" s="34">
        <f>SUM(E9:E38)</f>
        <v>8156899</v>
      </c>
      <c r="F39" s="34">
        <f>SUM(F9:F38)</f>
        <v>1674908</v>
      </c>
      <c r="G39" s="84">
        <f>F39/E39</f>
        <v>0.2053363661852378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86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87" t="s">
        <v>43</v>
      </c>
      <c r="H43" s="2"/>
    </row>
    <row r="44" spans="1:8" ht="15.75">
      <c r="A44" s="48" t="s">
        <v>44</v>
      </c>
      <c r="B44" s="49"/>
      <c r="C44" s="15"/>
      <c r="D44" s="16">
        <v>125</v>
      </c>
      <c r="E44" s="17">
        <v>20055524.35</v>
      </c>
      <c r="F44" s="17">
        <v>961855.6</v>
      </c>
      <c r="G44" s="82">
        <f>1-(+F44/E44)</f>
        <v>0.9520403663741657</v>
      </c>
      <c r="H44" s="19"/>
    </row>
    <row r="45" spans="1:8" ht="15.75">
      <c r="A45" s="48" t="s">
        <v>45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46</v>
      </c>
      <c r="B46" s="49"/>
      <c r="C46" s="15"/>
      <c r="D46" s="16">
        <v>223</v>
      </c>
      <c r="E46" s="17">
        <v>26672163.2</v>
      </c>
      <c r="F46" s="17">
        <v>1522905.05</v>
      </c>
      <c r="G46" s="82">
        <f>1-(+F46/E46)</f>
        <v>0.9429028294937848</v>
      </c>
      <c r="H46" s="19"/>
    </row>
    <row r="47" spans="1:8" ht="15.75">
      <c r="A47" s="48" t="s">
        <v>47</v>
      </c>
      <c r="B47" s="49"/>
      <c r="C47" s="15"/>
      <c r="D47" s="16"/>
      <c r="E47" s="17"/>
      <c r="F47" s="17"/>
      <c r="G47" s="82"/>
      <c r="H47" s="19"/>
    </row>
    <row r="48" spans="1:8" ht="15.75">
      <c r="A48" s="48" t="s">
        <v>48</v>
      </c>
      <c r="B48" s="49"/>
      <c r="C48" s="15"/>
      <c r="D48" s="16">
        <v>137</v>
      </c>
      <c r="E48" s="17">
        <v>21858097.25</v>
      </c>
      <c r="F48" s="17">
        <v>1249732.38</v>
      </c>
      <c r="G48" s="82">
        <f>1-(+F48/E48)</f>
        <v>0.9428251981082205</v>
      </c>
      <c r="H48" s="19"/>
    </row>
    <row r="49" spans="1:8" ht="15.75">
      <c r="A49" s="48" t="s">
        <v>49</v>
      </c>
      <c r="B49" s="49"/>
      <c r="C49" s="15"/>
      <c r="D49" s="16">
        <v>6</v>
      </c>
      <c r="E49" s="17">
        <v>841011</v>
      </c>
      <c r="F49" s="17">
        <v>38438</v>
      </c>
      <c r="G49" s="82"/>
      <c r="H49" s="19"/>
    </row>
    <row r="50" spans="1:8" ht="15.75">
      <c r="A50" s="48" t="s">
        <v>50</v>
      </c>
      <c r="B50" s="49"/>
      <c r="C50" s="15"/>
      <c r="D50" s="16">
        <v>21</v>
      </c>
      <c r="E50" s="17">
        <v>3701385</v>
      </c>
      <c r="F50" s="17">
        <v>232245</v>
      </c>
      <c r="G50" s="82">
        <f>1-(+F50/E50)</f>
        <v>0.9372545682224357</v>
      </c>
      <c r="H50" s="19"/>
    </row>
    <row r="51" spans="1:8" ht="15.75">
      <c r="A51" s="48" t="s">
        <v>51</v>
      </c>
      <c r="B51" s="49"/>
      <c r="C51" s="15"/>
      <c r="D51" s="16">
        <v>2</v>
      </c>
      <c r="E51" s="17">
        <v>1019560</v>
      </c>
      <c r="F51" s="17">
        <v>38740</v>
      </c>
      <c r="G51" s="82">
        <f>1-(+F51/E51)</f>
        <v>0.9620032170740319</v>
      </c>
      <c r="H51" s="19"/>
    </row>
    <row r="52" spans="1:8" ht="15.75">
      <c r="A52" s="88" t="s">
        <v>52</v>
      </c>
      <c r="B52" s="49"/>
      <c r="C52" s="15"/>
      <c r="D52" s="16">
        <v>2</v>
      </c>
      <c r="E52" s="17">
        <v>469200</v>
      </c>
      <c r="F52" s="17">
        <v>40625</v>
      </c>
      <c r="G52" s="82">
        <f>1-(+F52/E52)</f>
        <v>0.9134164535379369</v>
      </c>
      <c r="H52" s="19"/>
    </row>
    <row r="53" spans="1:8" ht="15.75">
      <c r="A53" s="89" t="s">
        <v>81</v>
      </c>
      <c r="B53" s="49"/>
      <c r="C53" s="15"/>
      <c r="D53" s="16">
        <v>2</v>
      </c>
      <c r="E53" s="17">
        <v>201000</v>
      </c>
      <c r="F53" s="17">
        <v>-48100</v>
      </c>
      <c r="G53" s="82">
        <f>1-(+F53/E53)</f>
        <v>1.2393034825870646</v>
      </c>
      <c r="H53" s="19"/>
    </row>
    <row r="54" spans="1:8" ht="15.75">
      <c r="A54" s="48" t="s">
        <v>111</v>
      </c>
      <c r="B54" s="49"/>
      <c r="C54" s="15"/>
      <c r="D54" s="16">
        <v>1500</v>
      </c>
      <c r="E54" s="17">
        <v>99531607.61</v>
      </c>
      <c r="F54" s="17">
        <v>11407788.41</v>
      </c>
      <c r="G54" s="82">
        <f>1-(+F54/E54)</f>
        <v>0.8853852692232226</v>
      </c>
      <c r="H54" s="19"/>
    </row>
    <row r="55" spans="1:8" ht="15.75">
      <c r="A55" s="90" t="s">
        <v>112</v>
      </c>
      <c r="B55" s="51"/>
      <c r="C55" s="15"/>
      <c r="D55" s="16"/>
      <c r="E55" s="17"/>
      <c r="F55" s="17"/>
      <c r="G55" s="82"/>
      <c r="H55" s="19"/>
    </row>
    <row r="56" spans="1:8" ht="15.75">
      <c r="A56" s="92" t="s">
        <v>122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55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56</v>
      </c>
      <c r="B58" s="49"/>
      <c r="C58" s="15"/>
      <c r="D58" s="24"/>
      <c r="E58" s="74"/>
      <c r="F58" s="17"/>
      <c r="G58" s="83"/>
      <c r="H58" s="19"/>
    </row>
    <row r="59" spans="1:8" ht="15">
      <c r="A59" s="23" t="s">
        <v>57</v>
      </c>
      <c r="B59" s="49"/>
      <c r="C59" s="15"/>
      <c r="D59" s="24"/>
      <c r="E59" s="73">
        <v>193947</v>
      </c>
      <c r="F59" s="17"/>
      <c r="G59" s="83"/>
      <c r="H59" s="19"/>
    </row>
    <row r="60" spans="1:8" ht="15">
      <c r="A60" s="23" t="s">
        <v>38</v>
      </c>
      <c r="B60" s="49"/>
      <c r="C60" s="15"/>
      <c r="D60" s="24"/>
      <c r="E60" s="73"/>
      <c r="F60" s="17"/>
      <c r="G60" s="83"/>
      <c r="H60" s="19"/>
    </row>
    <row r="61" spans="1:8" ht="15.75">
      <c r="A61" s="53"/>
      <c r="B61" s="28"/>
      <c r="C61" s="15"/>
      <c r="D61" s="24"/>
      <c r="E61" s="29"/>
      <c r="F61" s="29"/>
      <c r="G61" s="83"/>
      <c r="H61" s="2"/>
    </row>
    <row r="62" spans="1:8" ht="15.75">
      <c r="A62" s="31" t="s">
        <v>58</v>
      </c>
      <c r="B62" s="31"/>
      <c r="C62" s="32"/>
      <c r="D62" s="33">
        <f>SUM(D44:D58)</f>
        <v>2018</v>
      </c>
      <c r="E62" s="34">
        <f>SUM(E44:E61)</f>
        <v>174543495.41</v>
      </c>
      <c r="F62" s="34">
        <f>SUM(F44:F61)</f>
        <v>15444229.44</v>
      </c>
      <c r="G62" s="91">
        <f>1-(+F62/E62)</f>
        <v>0.911516442341654</v>
      </c>
      <c r="H62" s="2"/>
    </row>
    <row r="63" spans="1:8" ht="15">
      <c r="A63" s="54"/>
      <c r="B63" s="54"/>
      <c r="C63" s="54"/>
      <c r="D63" s="55"/>
      <c r="E63" s="56"/>
      <c r="F63" s="57"/>
      <c r="G63" s="57"/>
      <c r="H63" s="2"/>
    </row>
    <row r="64" spans="1:8" ht="18">
      <c r="A64" s="58" t="s">
        <v>59</v>
      </c>
      <c r="B64" s="59"/>
      <c r="C64" s="59"/>
      <c r="D64" s="59"/>
      <c r="E64" s="59"/>
      <c r="F64" s="60">
        <f>F62+F39</f>
        <v>17119137.439999998</v>
      </c>
      <c r="G64" s="59"/>
      <c r="H64" s="2"/>
    </row>
    <row r="65" spans="1:8" ht="18">
      <c r="A65" s="58"/>
      <c r="B65" s="59"/>
      <c r="C65" s="59"/>
      <c r="D65" s="59"/>
      <c r="E65" s="59"/>
      <c r="F65" s="60"/>
      <c r="G65" s="59"/>
      <c r="H65" s="2"/>
    </row>
    <row r="66" spans="1:8" ht="15.75">
      <c r="A66" s="4" t="s">
        <v>61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62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63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webteam-prod</dc:creator>
  <cp:keywords/>
  <dc:description/>
  <cp:lastModifiedBy>webteam-prod</cp:lastModifiedBy>
  <dcterms:created xsi:type="dcterms:W3CDTF">2012-06-07T14:04:25Z</dcterms:created>
  <dcterms:modified xsi:type="dcterms:W3CDTF">2014-06-20T17:51:17Z</dcterms:modified>
  <cp:category/>
  <cp:version/>
  <cp:contentType/>
  <cp:contentStatus/>
</cp:coreProperties>
</file>