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MH-HYW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<sst xmlns="http://schemas.openxmlformats.org/spreadsheetml/2006/main" count="936" uniqueCount="147">
  <si>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</si>
  <si>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</si>
  <si>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</si>
  <si>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</si>
  <si>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</si>
  <si>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</si>
  <si>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</si>
  <si>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</si>
  <si>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</si>
  <si>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</si>
  <si>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</si>
  <si>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</si>
  <si>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Blackjack Press</t>
  </si>
  <si>
    <t xml:space="preserve">   Face Up Blackjack</t>
  </si>
  <si>
    <t xml:space="preserve">   Multiple Action Blackjack</t>
  </si>
  <si>
    <t xml:space="preserve">   Spanish 21</t>
  </si>
  <si>
    <t xml:space="preserve">   Super Seven Blackjack</t>
  </si>
  <si>
    <t xml:space="preserve">   Flop Poker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</si>
  <si>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</si>
  <si>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</si>
  <si>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</si>
  <si>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</si>
  <si>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Double Down Stud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</si>
  <si>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</si>
  <si>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</si>
  <si>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</si>
  <si>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</si>
  <si>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</si>
  <si>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</si>
  <si>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</si>
  <si>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</si>
  <si>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</si>
  <si>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</si>
  <si>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Let it Ride 3 Card Bonus</t>
  </si>
  <si>
    <t xml:space="preserve">   Perfect Pair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</si>
  <si>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</si>
  <si>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</si>
  <si>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</si>
  <si>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</si>
  <si>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</si>
  <si>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</si>
  <si>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</si>
  <si>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</si>
  <si>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</si>
  <si>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</si>
  <si>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</si>
  <si>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</si>
  <si>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</si>
  <si>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</si>
  <si>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</si>
  <si>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</si>
  <si>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</si>
  <si>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</si>
  <si>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>1 cent tokenized</t>
  </si>
  <si>
    <t>2 cent tokenized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</si>
  <si>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</si>
  <si>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</si>
  <si>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</si>
  <si>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</si>
  <si>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</si>
  <si>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</si>
  <si>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</si>
  <si>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</si>
  <si>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</si>
  <si>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</si>
  <si>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</si>
  <si>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</si>
  <si>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Fortune Pai Gow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</si>
  <si>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</si>
  <si>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</si>
  <si>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</si>
  <si>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</si>
  <si>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Imperial Pai Gow</t>
  </si>
  <si>
    <t xml:space="preserve">   Rapid Roulette</t>
  </si>
  <si>
    <t xml:space="preserve">   Crazy 4 Poker</t>
  </si>
  <si>
    <t xml:space="preserve">   Pai Gow Mania</t>
  </si>
  <si>
    <t xml:space="preserve">   21 Plus 3</t>
  </si>
  <si>
    <t xml:space="preserve">   Four Card Poker</t>
  </si>
  <si>
    <t xml:space="preserve">   Mini Pai Gow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</si>
  <si>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</si>
  <si>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</si>
  <si>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</si>
  <si>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</si>
  <si>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</si>
  <si>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</si>
  <si>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</si>
  <si>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</si>
  <si>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</si>
  <si>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No Craps</t>
  </si>
  <si>
    <t xml:space="preserve">   EZ Pai Gow</t>
  </si>
  <si>
    <t xml:space="preserve">   4 Card Poker</t>
  </si>
  <si>
    <t xml:space="preserve">    EZ Baccarat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</si>
  <si>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</si>
  <si>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</si>
  <si>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</si>
  <si>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</si>
  <si>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</si>
  <si>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</si>
  <si>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</si>
  <si>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</si>
  <si>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</si>
  <si>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</si>
  <si>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Emperor Challenge PG</t>
  </si>
  <si>
    <t xml:space="preserve">   EZ Pai Gow Poker</t>
  </si>
  <si>
    <t xml:space="preserve">   EZ Baccarat</t>
  </si>
  <si>
    <t xml:space="preserve">   1 cent tokenized</t>
  </si>
  <si>
    <t xml:space="preserve">   2 cent tokenized</t>
  </si>
  <si>
    <t>BOAT:     RIVER CITY</t>
  </si>
  <si>
    <t xml:space="preserve">   Blackjack Royal Match</t>
  </si>
  <si>
    <t xml:space="preserve">   Emperor Challenge Pai Gow</t>
  </si>
  <si>
    <t xml:space="preserve">   Bonus Craps</t>
  </si>
  <si>
    <t xml:space="preserve">   Let It Ride 3 Card Bonus</t>
  </si>
  <si>
    <t xml:space="preserve">   In Between Blackjack</t>
  </si>
  <si>
    <t xml:space="preserve">   Blackjack Switch</t>
  </si>
  <si>
    <t xml:space="preserve">   TITO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</si>
  <si>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</si>
  <si>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</si>
  <si>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</si>
  <si>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</si>
  <si>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</si>
  <si>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</si>
  <si>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</si>
  <si>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</si>
  <si>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</si>
  <si>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</si>
  <si>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</si>
  <si>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</si>
  <si>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</si>
  <si>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</si>
  <si>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</si>
  <si>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 xml:space="preserve">   Bix Six</t>
  </si>
  <si>
    <t>BOAT: ISLE OF CAPRI-CAPE GIRARDEAU</t>
  </si>
  <si>
    <t xml:space="preserve">   Super 7</t>
  </si>
  <si>
    <t xml:space="preserve">   Three Card Poker</t>
  </si>
  <si>
    <t xml:space="preserve">   Bix Six Wheel</t>
  </si>
  <si>
    <t>Harrah's MH/Hollywood represents one day of business for Harrah's and the remaining</t>
  </si>
  <si>
    <t xml:space="preserve"> month for Hollywood Casino.  Penn National purchased HMH and rebranded as </t>
  </si>
  <si>
    <t>Hollywood effective November 2.  Number of units represents Hollywood numbers.</t>
  </si>
  <si>
    <t>BOAT:  HOLLYWOOD</t>
  </si>
  <si>
    <t xml:space="preserve">   House Money</t>
  </si>
  <si>
    <t xml:space="preserve">   In Between BJ</t>
  </si>
  <si>
    <t xml:space="preserve">   65 to 5 BJ</t>
  </si>
  <si>
    <t xml:space="preserve">   Double Draw Poker</t>
  </si>
  <si>
    <t xml:space="preserve">   3 Card Blackjack</t>
  </si>
  <si>
    <t xml:space="preserve">   In BETween</t>
  </si>
  <si>
    <t xml:space="preserve">   High Five</t>
  </si>
  <si>
    <t>MONTH ENDED:      SEPTEMBER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</si>
</sst>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b/>
      <u val="single"/>
      <sz val="17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59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4" fontId="12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0" fontId="14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5" fillId="33" borderId="12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/>
    </xf>
    <xf numFmtId="164" fontId="15" fillId="0" borderId="12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1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3" xfId="0" applyNumberFormat="1" applyFont="1" applyFill="1" applyBorder="1" applyAlignment="1" applyProtection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4" xfId="0" applyNumberFormat="1" applyFont="1" applyBorder="1" applyAlignment="1">
      <alignment/>
    </xf>
    <xf numFmtId="3" fontId="18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0" fontId="21" fillId="0" borderId="17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1" fillId="35" borderId="17" xfId="0" applyNumberFormat="1" applyFont="1" applyFill="1" applyBorder="1" applyAlignment="1">
      <alignment/>
    </xf>
    <xf numFmtId="4" fontId="17" fillId="35" borderId="12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0" borderId="18" xfId="0" applyNumberFormat="1" applyFont="1" applyBorder="1" applyAlignment="1">
      <alignment/>
    </xf>
    <xf numFmtId="0" fontId="17" fillId="0" borderId="18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24" fillId="0" borderId="0" xfId="0" applyNumberFormat="1" applyFont="1" applyAlignment="1" applyProtection="1">
      <alignment/>
      <protection locked="0"/>
    </xf>
    <xf numFmtId="164" fontId="15" fillId="0" borderId="19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20" xfId="0" applyNumberFormat="1" applyFont="1" applyBorder="1" applyAlignment="1">
      <alignment horizontal="centerContinuous"/>
    </xf>
    <xf numFmtId="164" fontId="15" fillId="0" borderId="21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1" fillId="0" borderId="10" xfId="0" applyNumberFormat="1" applyFont="1" applyBorder="1" applyAlignment="1" applyProtection="1">
      <alignment/>
      <protection locked="0"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1" fillId="0" borderId="10" xfId="0" applyNumberFormat="1" applyFont="1" applyBorder="1" applyAlignment="1" applyProtection="1">
      <alignment/>
      <protection locked="0"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1" fillId="0" borderId="10" xfId="0" applyNumberFormat="1" applyFont="1" applyBorder="1" applyAlignment="1" applyProtection="1">
      <alignment/>
      <protection locked="0"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1" fillId="0" borderId="10" xfId="0" applyNumberFormat="1" applyFont="1" applyBorder="1" applyAlignment="1" applyProtection="1">
      <alignment/>
      <protection locked="0"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40" fontId="12" fillId="36" borderId="12" xfId="0" applyNumberFormat="1" applyFont="1" applyFill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1" fillId="0" borderId="10" xfId="0" applyNumberFormat="1" applyFont="1" applyBorder="1" applyAlignment="1" applyProtection="1">
      <alignment/>
      <protection locked="0"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1" fillId="0" borderId="10" xfId="0" applyNumberFormat="1" applyFont="1" applyBorder="1" applyAlignment="1" applyProtection="1">
      <alignment/>
      <protection locked="0"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40" fontId="12" fillId="36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0" fillId="0" borderId="12" xfId="0" applyNumberFormat="1" applyFont="1" applyBorder="1" applyAlignment="1">
      <alignment/>
    </xf>
    <xf numFmtId="0" fontId="11" fillId="0" borderId="10" xfId="0" applyNumberFormat="1" applyFont="1" applyBorder="1" applyAlignment="1" applyProtection="1">
      <alignment/>
      <protection locked="0"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164" fontId="12" fillId="0" borderId="19" xfId="0" applyNumberFormat="1" applyFont="1" applyBorder="1" applyAlignment="1" applyProtection="1">
      <alignment/>
      <protection locked="0"/>
    </xf>
    <xf numFmtId="164" fontId="12" fillId="34" borderId="19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164" fontId="12" fillId="0" borderId="19" xfId="0" applyNumberFormat="1" applyFont="1" applyBorder="1" applyAlignment="1" applyProtection="1">
      <alignment/>
      <protection locked="0"/>
    </xf>
    <xf numFmtId="164" fontId="12" fillId="34" borderId="19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1" fillId="0" borderId="10" xfId="0" applyNumberFormat="1" applyFont="1" applyBorder="1" applyAlignment="1" applyProtection="1">
      <alignment/>
      <protection locked="0"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164" fontId="12" fillId="0" borderId="19" xfId="0" applyNumberFormat="1" applyFont="1" applyBorder="1" applyAlignment="1" applyProtection="1">
      <alignment/>
      <protection locked="0"/>
    </xf>
    <xf numFmtId="164" fontId="12" fillId="34" borderId="19" xfId="0" applyNumberFormat="1" applyFont="1" applyFill="1" applyBorder="1" applyAlignment="1" applyProtection="1">
      <alignment/>
      <protection locked="0"/>
    </xf>
    <xf numFmtId="40" fontId="12" fillId="36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164" fontId="12" fillId="0" borderId="19" xfId="0" applyNumberFormat="1" applyFont="1" applyBorder="1" applyAlignment="1" applyProtection="1">
      <alignment/>
      <protection locked="0"/>
    </xf>
    <xf numFmtId="164" fontId="12" fillId="34" borderId="19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1" fillId="0" borderId="10" xfId="0" applyNumberFormat="1" applyFont="1" applyBorder="1" applyAlignment="1" applyProtection="1">
      <alignment/>
      <protection locked="0"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164" fontId="12" fillId="0" borderId="19" xfId="0" applyNumberFormat="1" applyFont="1" applyBorder="1" applyAlignment="1" applyProtection="1">
      <alignment/>
      <protection locked="0"/>
    </xf>
    <xf numFmtId="164" fontId="12" fillId="34" borderId="19" xfId="0" applyNumberFormat="1" applyFont="1" applyFill="1" applyBorder="1" applyAlignment="1" applyProtection="1">
      <alignment/>
      <protection locked="0"/>
    </xf>
    <xf numFmtId="40" fontId="12" fillId="36" borderId="12" xfId="0" applyNumberFormat="1" applyFont="1" applyFill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164" fontId="12" fillId="0" borderId="19" xfId="0" applyNumberFormat="1" applyFont="1" applyBorder="1" applyAlignment="1" applyProtection="1">
      <alignment/>
      <protection locked="0"/>
    </xf>
    <xf numFmtId="164" fontId="12" fillId="34" borderId="19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1" fillId="0" borderId="10" xfId="0" applyNumberFormat="1" applyFont="1" applyBorder="1" applyAlignment="1" applyProtection="1">
      <alignment/>
      <protection locked="0"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164" fontId="12" fillId="0" borderId="19" xfId="0" applyNumberFormat="1" applyFont="1" applyBorder="1" applyAlignment="1" applyProtection="1">
      <alignment/>
      <protection locked="0"/>
    </xf>
    <xf numFmtId="164" fontId="12" fillId="34" borderId="19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164" fontId="12" fillId="0" borderId="19" xfId="0" applyNumberFormat="1" applyFont="1" applyBorder="1" applyAlignment="1" applyProtection="1">
      <alignment/>
      <protection locked="0"/>
    </xf>
    <xf numFmtId="164" fontId="12" fillId="34" borderId="19" xfId="0" applyNumberFormat="1" applyFont="1" applyFill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1" fillId="0" borderId="10" xfId="0" applyNumberFormat="1" applyFont="1" applyBorder="1" applyAlignment="1" applyProtection="1">
      <alignment/>
      <protection locked="0"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1" fillId="0" borderId="10" xfId="0" applyNumberFormat="1" applyFont="1" applyBorder="1" applyAlignment="1" applyProtection="1">
      <alignment/>
      <protection locked="0"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3" fontId="12" fillId="0" borderId="13" xfId="0" applyNumberFormat="1" applyFont="1" applyBorder="1" applyAlignment="1" applyProtection="1">
      <alignment horizontal="center"/>
      <protection locked="0"/>
    </xf>
    <xf numFmtId="40" fontId="12" fillId="0" borderId="13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1" fillId="0" borderId="10" xfId="0" applyNumberFormat="1" applyFont="1" applyBorder="1" applyAlignment="1" applyProtection="1">
      <alignment/>
      <protection locked="0"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0" fontId="10" fillId="0" borderId="12" xfId="0" applyNumberFormat="1" applyFont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146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5" t="s">
        <v>10</v>
      </c>
      <c r="B9" s="116"/>
      <c r="C9" s="14"/>
      <c r="D9" s="120">
        <v>9</v>
      </c>
      <c r="E9" s="121">
        <v>238380</v>
      </c>
      <c r="F9" s="121">
        <v>34332</v>
      </c>
      <c r="G9" s="122">
        <v>0.14402214950918701</v>
      </c>
      <c r="H9" s="18"/>
    </row>
    <row r="10" spans="1:8" ht="15.75">
      <c r="A10" s="115" t="s">
        <v>11</v>
      </c>
      <c r="B10" s="116"/>
      <c r="C10" s="14"/>
      <c r="D10" s="120">
        <v>4</v>
      </c>
      <c r="E10" s="121">
        <v>892875</v>
      </c>
      <c r="F10" s="121">
        <v>138281</v>
      </c>
      <c r="G10" s="122">
        <v>0.15487162256754866</v>
      </c>
      <c r="H10" s="18"/>
    </row>
    <row r="11" spans="1:8" ht="15.75">
      <c r="A11" s="115" t="s">
        <v>12</v>
      </c>
      <c r="B11" s="116"/>
      <c r="C11" s="14"/>
      <c r="D11" s="120"/>
      <c r="E11" s="121"/>
      <c r="F11" s="121"/>
      <c r="G11" s="122"/>
      <c r="H11" s="18"/>
    </row>
    <row r="12" spans="1:8" ht="15.75">
      <c r="A12" s="115" t="s">
        <v>13</v>
      </c>
      <c r="B12" s="116"/>
      <c r="C12" s="14"/>
      <c r="D12" s="120"/>
      <c r="E12" s="121"/>
      <c r="F12" s="121"/>
      <c r="G12" s="122"/>
      <c r="H12" s="18"/>
    </row>
    <row r="13" spans="1:8" ht="15.75">
      <c r="A13" s="115" t="s">
        <v>14</v>
      </c>
      <c r="B13" s="116"/>
      <c r="C13" s="14"/>
      <c r="D13" s="120"/>
      <c r="E13" s="121"/>
      <c r="F13" s="121"/>
      <c r="G13" s="122"/>
      <c r="H13" s="18"/>
    </row>
    <row r="14" spans="1:8" ht="15.75">
      <c r="A14" s="115" t="s">
        <v>15</v>
      </c>
      <c r="B14" s="116"/>
      <c r="C14" s="14"/>
      <c r="D14" s="120">
        <v>1</v>
      </c>
      <c r="E14" s="121">
        <v>156949</v>
      </c>
      <c r="F14" s="121">
        <v>43816</v>
      </c>
      <c r="G14" s="122">
        <v>0.27917348947747356</v>
      </c>
      <c r="H14" s="18"/>
    </row>
    <row r="15" spans="1:8" ht="15.75">
      <c r="A15" s="115" t="s">
        <v>16</v>
      </c>
      <c r="B15" s="116"/>
      <c r="C15" s="14"/>
      <c r="D15" s="120"/>
      <c r="E15" s="121"/>
      <c r="F15" s="121"/>
      <c r="G15" s="122"/>
      <c r="H15" s="18"/>
    </row>
    <row r="16" spans="1:8" ht="15.75">
      <c r="A16" s="115" t="s">
        <v>17</v>
      </c>
      <c r="B16" s="116"/>
      <c r="C16" s="14"/>
      <c r="D16" s="120"/>
      <c r="E16" s="121"/>
      <c r="F16" s="121"/>
      <c r="G16" s="122"/>
      <c r="H16" s="18"/>
    </row>
    <row r="17" spans="1:8" ht="15.75">
      <c r="A17" s="115" t="s">
        <v>18</v>
      </c>
      <c r="B17" s="116"/>
      <c r="C17" s="14"/>
      <c r="D17" s="120"/>
      <c r="E17" s="121"/>
      <c r="F17" s="121"/>
      <c r="G17" s="122"/>
      <c r="H17" s="18"/>
    </row>
    <row r="18" spans="1:8" ht="15.75">
      <c r="A18" s="115" t="s">
        <v>19</v>
      </c>
      <c r="B18" s="116"/>
      <c r="C18" s="14"/>
      <c r="D18" s="120">
        <v>2</v>
      </c>
      <c r="E18" s="121">
        <v>643139</v>
      </c>
      <c r="F18" s="121">
        <v>106651</v>
      </c>
      <c r="G18" s="122">
        <v>0.16582884881806265</v>
      </c>
      <c r="H18" s="18"/>
    </row>
    <row r="19" spans="1:8" ht="15.75">
      <c r="A19" s="115" t="s">
        <v>20</v>
      </c>
      <c r="B19" s="116"/>
      <c r="C19" s="14"/>
      <c r="D19" s="120"/>
      <c r="E19" s="121"/>
      <c r="F19" s="121"/>
      <c r="G19" s="122"/>
      <c r="H19" s="18"/>
    </row>
    <row r="20" spans="1:8" ht="15.75">
      <c r="A20" s="115" t="s">
        <v>21</v>
      </c>
      <c r="B20" s="116"/>
      <c r="C20" s="14"/>
      <c r="D20" s="120">
        <v>1</v>
      </c>
      <c r="E20" s="121">
        <v>292261</v>
      </c>
      <c r="F20" s="121">
        <v>82827</v>
      </c>
      <c r="G20" s="122">
        <v>0.2834007958639709</v>
      </c>
      <c r="H20" s="18"/>
    </row>
    <row r="21" spans="1:8" ht="15.75">
      <c r="A21" s="115" t="s">
        <v>22</v>
      </c>
      <c r="B21" s="116"/>
      <c r="C21" s="14"/>
      <c r="D21" s="120"/>
      <c r="E21" s="121"/>
      <c r="F21" s="121"/>
      <c r="G21" s="122"/>
      <c r="H21" s="18"/>
    </row>
    <row r="22" spans="1:8" ht="15.75">
      <c r="A22" s="115" t="s">
        <v>23</v>
      </c>
      <c r="B22" s="116"/>
      <c r="C22" s="14"/>
      <c r="D22" s="120">
        <v>1</v>
      </c>
      <c r="E22" s="121">
        <v>75865</v>
      </c>
      <c r="F22" s="121">
        <v>13931.52</v>
      </c>
      <c r="G22" s="122">
        <v>0.18363566862189415</v>
      </c>
      <c r="H22" s="18"/>
    </row>
    <row r="23" spans="1:8" ht="15.75">
      <c r="A23" s="115" t="s">
        <v>24</v>
      </c>
      <c r="B23" s="116"/>
      <c r="C23" s="14"/>
      <c r="D23" s="120"/>
      <c r="E23" s="121"/>
      <c r="F23" s="121"/>
      <c r="G23" s="122"/>
      <c r="H23" s="18"/>
    </row>
    <row r="24" spans="1:8" ht="15.75">
      <c r="A24" s="115" t="s">
        <v>25</v>
      </c>
      <c r="B24" s="116"/>
      <c r="C24" s="14"/>
      <c r="D24" s="120">
        <v>2</v>
      </c>
      <c r="E24" s="121">
        <v>216958</v>
      </c>
      <c r="F24" s="121">
        <v>59663.5</v>
      </c>
      <c r="G24" s="122">
        <v>0.27500023045935157</v>
      </c>
      <c r="H24" s="18"/>
    </row>
    <row r="25" spans="1:8" ht="15.75">
      <c r="A25" s="117" t="s">
        <v>26</v>
      </c>
      <c r="B25" s="116"/>
      <c r="C25" s="14"/>
      <c r="D25" s="120">
        <v>2</v>
      </c>
      <c r="E25" s="121">
        <v>299770</v>
      </c>
      <c r="F25" s="121">
        <v>85651.5</v>
      </c>
      <c r="G25" s="122">
        <v>0.28572405510891685</v>
      </c>
      <c r="H25" s="18"/>
    </row>
    <row r="26" spans="1:8" ht="15.75">
      <c r="A26" s="117" t="s">
        <v>27</v>
      </c>
      <c r="B26" s="116"/>
      <c r="C26" s="14"/>
      <c r="D26" s="120"/>
      <c r="E26" s="121"/>
      <c r="F26" s="121"/>
      <c r="G26" s="122"/>
      <c r="H26" s="18"/>
    </row>
    <row r="27" spans="1:8" ht="15.75">
      <c r="A27" s="118" t="s">
        <v>28</v>
      </c>
      <c r="B27" s="116"/>
      <c r="C27" s="14"/>
      <c r="D27" s="120"/>
      <c r="E27" s="121"/>
      <c r="F27" s="121"/>
      <c r="G27" s="122"/>
      <c r="H27" s="18"/>
    </row>
    <row r="28" spans="1:8" ht="15.75">
      <c r="A28" s="118" t="s">
        <v>29</v>
      </c>
      <c r="B28" s="116"/>
      <c r="C28" s="14"/>
      <c r="D28" s="120"/>
      <c r="E28" s="121"/>
      <c r="F28" s="121"/>
      <c r="G28" s="122"/>
      <c r="H28" s="18"/>
    </row>
    <row r="29" spans="1:8" ht="15.75">
      <c r="A29" s="118" t="s">
        <v>30</v>
      </c>
      <c r="B29" s="116"/>
      <c r="C29" s="14"/>
      <c r="D29" s="120">
        <v>1</v>
      </c>
      <c r="E29" s="123">
        <v>109395</v>
      </c>
      <c r="F29" s="123">
        <v>18166.7</v>
      </c>
      <c r="G29" s="122">
        <v>0.16606517665341194</v>
      </c>
      <c r="H29" s="18"/>
    </row>
    <row r="30" spans="1:8" ht="15.75">
      <c r="A30" s="118" t="s">
        <v>31</v>
      </c>
      <c r="B30" s="116"/>
      <c r="C30" s="14"/>
      <c r="D30" s="120">
        <v>1</v>
      </c>
      <c r="E30" s="123">
        <v>190536</v>
      </c>
      <c r="F30" s="121">
        <v>55495</v>
      </c>
      <c r="G30" s="122">
        <v>0.29125729520930427</v>
      </c>
      <c r="H30" s="18"/>
    </row>
    <row r="31" spans="1:8" ht="15.75">
      <c r="A31" s="118" t="s">
        <v>32</v>
      </c>
      <c r="B31" s="116"/>
      <c r="C31" s="14"/>
      <c r="D31" s="120">
        <v>6</v>
      </c>
      <c r="E31" s="123">
        <v>1654591</v>
      </c>
      <c r="F31" s="123">
        <v>324685.5</v>
      </c>
      <c r="G31" s="122">
        <v>0.19623308721007185</v>
      </c>
      <c r="H31" s="18"/>
    </row>
    <row r="32" spans="1:8" ht="15.75">
      <c r="A32" s="118" t="s">
        <v>33</v>
      </c>
      <c r="B32" s="116"/>
      <c r="C32" s="14"/>
      <c r="D32" s="120"/>
      <c r="E32" s="123"/>
      <c r="F32" s="123"/>
      <c r="G32" s="122"/>
      <c r="H32" s="18"/>
    </row>
    <row r="33" spans="1:8" ht="15.75">
      <c r="A33" s="118" t="s">
        <v>34</v>
      </c>
      <c r="B33" s="116"/>
      <c r="C33" s="14"/>
      <c r="D33" s="120"/>
      <c r="E33" s="123"/>
      <c r="F33" s="123"/>
      <c r="G33" s="122"/>
      <c r="H33" s="18"/>
    </row>
    <row r="34" spans="1:8" ht="15.75">
      <c r="A34" s="118" t="s">
        <v>35</v>
      </c>
      <c r="B34" s="116"/>
      <c r="C34" s="14"/>
      <c r="D34" s="120">
        <v>1</v>
      </c>
      <c r="E34" s="123">
        <v>194458</v>
      </c>
      <c r="F34" s="123">
        <v>55586.5</v>
      </c>
      <c r="G34" s="122">
        <v>0.28585350049882235</v>
      </c>
      <c r="H34" s="18"/>
    </row>
    <row r="35" spans="1:8" ht="15">
      <c r="A35" s="119" t="s">
        <v>36</v>
      </c>
      <c r="B35" s="116"/>
      <c r="C35" s="14"/>
      <c r="D35" s="21"/>
      <c r="E35" s="22"/>
      <c r="F35" s="16"/>
      <c r="G35" s="23"/>
      <c r="H35" s="18"/>
    </row>
    <row r="36" spans="1:8" ht="15">
      <c r="A36" s="119" t="s">
        <v>37</v>
      </c>
      <c r="B36" s="116"/>
      <c r="C36" s="14"/>
      <c r="D36" s="21"/>
      <c r="E36" s="22"/>
      <c r="F36" s="19"/>
      <c r="G36" s="23"/>
      <c r="H36" s="18"/>
    </row>
    <row r="37" spans="1:8" ht="15">
      <c r="A37" s="119" t="s">
        <v>38</v>
      </c>
      <c r="B37" s="116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39</v>
      </c>
      <c r="B39" s="28"/>
      <c r="C39" s="29"/>
      <c r="D39" s="30">
        <f>SUM(D9:D38)</f>
        <v>31</v>
      </c>
      <c r="E39" s="31">
        <f>SUM(E9:E38)</f>
        <v>4965177</v>
      </c>
      <c r="F39" s="31">
        <f>SUM(F9:F38)</f>
        <v>1019087.22</v>
      </c>
      <c r="G39" s="32">
        <f>F39/E39</f>
        <v>0.20524690660574638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40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41</v>
      </c>
      <c r="F42" s="39" t="s">
        <v>41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42</v>
      </c>
      <c r="F43" s="41" t="s">
        <v>8</v>
      </c>
      <c r="G43" s="41" t="s">
        <v>43</v>
      </c>
      <c r="H43" s="2"/>
    </row>
    <row r="44" spans="1:8" ht="15.75">
      <c r="A44" s="45" t="s">
        <v>44</v>
      </c>
      <c r="B44" s="46"/>
      <c r="C44" s="14"/>
      <c r="D44" s="124">
        <v>106</v>
      </c>
      <c r="E44" s="125">
        <v>10526913.05</v>
      </c>
      <c r="F44" s="125">
        <v>626106.97</v>
      </c>
      <c r="G44" s="126">
        <v>0.9405232125480508</v>
      </c>
      <c r="H44" s="18"/>
    </row>
    <row r="45" spans="1:8" ht="15.75">
      <c r="A45" s="45" t="s">
        <v>45</v>
      </c>
      <c r="B45" s="46"/>
      <c r="C45" s="14"/>
      <c r="D45" s="124"/>
      <c r="E45" s="125"/>
      <c r="F45" s="125"/>
      <c r="G45" s="126"/>
      <c r="H45" s="18"/>
    </row>
    <row r="46" spans="1:8" ht="15.75">
      <c r="A46" s="45" t="s">
        <v>46</v>
      </c>
      <c r="B46" s="46"/>
      <c r="C46" s="14"/>
      <c r="D46" s="124">
        <v>185</v>
      </c>
      <c r="E46" s="125">
        <v>13905456.6</v>
      </c>
      <c r="F46" s="125">
        <v>925745.39</v>
      </c>
      <c r="G46" s="126">
        <v>0.9334257466957252</v>
      </c>
      <c r="H46" s="18"/>
    </row>
    <row r="47" spans="1:8" ht="15.75">
      <c r="A47" s="45" t="s">
        <v>47</v>
      </c>
      <c r="B47" s="46"/>
      <c r="C47" s="14"/>
      <c r="D47" s="124"/>
      <c r="E47" s="125"/>
      <c r="F47" s="125"/>
      <c r="G47" s="126"/>
      <c r="H47" s="18"/>
    </row>
    <row r="48" spans="1:8" ht="15.75">
      <c r="A48" s="45" t="s">
        <v>48</v>
      </c>
      <c r="B48" s="46"/>
      <c r="C48" s="14"/>
      <c r="D48" s="124">
        <v>162</v>
      </c>
      <c r="E48" s="125">
        <v>14357294</v>
      </c>
      <c r="F48" s="125">
        <v>1067690.05</v>
      </c>
      <c r="G48" s="126">
        <v>0.9256343117303303</v>
      </c>
      <c r="H48" s="18"/>
    </row>
    <row r="49" spans="1:8" ht="15.75">
      <c r="A49" s="45" t="s">
        <v>49</v>
      </c>
      <c r="B49" s="46"/>
      <c r="C49" s="14"/>
      <c r="D49" s="124">
        <v>22</v>
      </c>
      <c r="E49" s="125">
        <v>4474921</v>
      </c>
      <c r="F49" s="125">
        <v>220311.2</v>
      </c>
      <c r="G49" s="126">
        <v>0.9507675777963455</v>
      </c>
      <c r="H49" s="18"/>
    </row>
    <row r="50" spans="1:8" ht="15.75">
      <c r="A50" s="45" t="s">
        <v>50</v>
      </c>
      <c r="B50" s="46"/>
      <c r="C50" s="14"/>
      <c r="D50" s="124">
        <v>9</v>
      </c>
      <c r="E50" s="125">
        <v>2147185</v>
      </c>
      <c r="F50" s="125">
        <v>194360</v>
      </c>
      <c r="G50" s="126">
        <v>0.9094814838963573</v>
      </c>
      <c r="H50" s="18"/>
    </row>
    <row r="51" spans="1:8" ht="15.75">
      <c r="A51" s="45" t="s">
        <v>51</v>
      </c>
      <c r="B51" s="46"/>
      <c r="C51" s="14"/>
      <c r="D51" s="124"/>
      <c r="E51" s="125"/>
      <c r="F51" s="125"/>
      <c r="G51" s="126"/>
      <c r="H51" s="18"/>
    </row>
    <row r="52" spans="1:8" ht="15.75">
      <c r="A52" s="45" t="s">
        <v>52</v>
      </c>
      <c r="B52" s="46"/>
      <c r="C52" s="14"/>
      <c r="D52" s="124">
        <v>1</v>
      </c>
      <c r="E52" s="125">
        <v>34800</v>
      </c>
      <c r="F52" s="125">
        <v>9875</v>
      </c>
      <c r="G52" s="126">
        <v>0.7162356321839081</v>
      </c>
      <c r="H52" s="18"/>
    </row>
    <row r="53" spans="1:8" ht="15.75">
      <c r="A53" s="47" t="s">
        <v>53</v>
      </c>
      <c r="B53" s="48"/>
      <c r="C53" s="14"/>
      <c r="D53" s="124">
        <v>1037</v>
      </c>
      <c r="E53" s="125">
        <v>62778343.46</v>
      </c>
      <c r="F53" s="125">
        <v>7252217.52</v>
      </c>
      <c r="G53" s="126">
        <v>0.8844789919533185</v>
      </c>
      <c r="H53" s="18"/>
    </row>
    <row r="54" spans="1:8" ht="15.75">
      <c r="A54" s="47" t="s">
        <v>54</v>
      </c>
      <c r="B54" s="48"/>
      <c r="C54" s="14"/>
      <c r="D54" s="124">
        <v>8</v>
      </c>
      <c r="E54" s="125">
        <v>156071.44</v>
      </c>
      <c r="F54" s="125">
        <v>17979.94</v>
      </c>
      <c r="G54" s="126">
        <v>0.8847967315480654</v>
      </c>
      <c r="H54" s="18"/>
    </row>
    <row r="55" spans="1:8" ht="15">
      <c r="A55" s="49" t="s">
        <v>55</v>
      </c>
      <c r="B55" s="48"/>
      <c r="C55" s="14"/>
      <c r="D55" s="21"/>
      <c r="E55" s="26"/>
      <c r="F55" s="16"/>
      <c r="G55" s="23"/>
      <c r="H55" s="18"/>
    </row>
    <row r="56" spans="1:8" ht="15">
      <c r="A56" s="20" t="s">
        <v>56</v>
      </c>
      <c r="B56" s="46"/>
      <c r="C56" s="14"/>
      <c r="D56" s="21"/>
      <c r="E56" s="26"/>
      <c r="F56" s="16"/>
      <c r="G56" s="23"/>
      <c r="H56" s="18"/>
    </row>
    <row r="57" spans="1:8" ht="15">
      <c r="A57" s="20" t="s">
        <v>57</v>
      </c>
      <c r="B57" s="46"/>
      <c r="C57" s="14"/>
      <c r="D57" s="21"/>
      <c r="E57" s="22"/>
      <c r="F57" s="19"/>
      <c r="G57" s="23"/>
      <c r="H57" s="18"/>
    </row>
    <row r="58" spans="1:8" ht="15">
      <c r="A58" s="20" t="s">
        <v>38</v>
      </c>
      <c r="B58" s="46"/>
      <c r="C58" s="14"/>
      <c r="D58" s="21"/>
      <c r="E58" s="22"/>
      <c r="F58" s="19"/>
      <c r="G58" s="23"/>
      <c r="H58" s="18"/>
    </row>
    <row r="59" spans="1:8" ht="15.75">
      <c r="A59" s="50"/>
      <c r="B59" s="25"/>
      <c r="C59" s="14"/>
      <c r="D59" s="21"/>
      <c r="E59" s="26"/>
      <c r="F59" s="26"/>
      <c r="G59" s="23"/>
      <c r="H59" s="18"/>
    </row>
    <row r="60" spans="1:8" ht="15.75">
      <c r="A60" s="28" t="s">
        <v>58</v>
      </c>
      <c r="B60" s="28"/>
      <c r="C60" s="29"/>
      <c r="D60" s="30">
        <f>SUM(D44:D56)</f>
        <v>1530</v>
      </c>
      <c r="E60" s="31">
        <f>SUM(E44:E59)</f>
        <v>108380984.55</v>
      </c>
      <c r="F60" s="31">
        <f>SUM(F44:F59)</f>
        <v>10314286.069999998</v>
      </c>
      <c r="G60" s="32">
        <f>1-(+F60/E60)</f>
        <v>0.9048330653866532</v>
      </c>
      <c r="H60" s="18"/>
    </row>
    <row r="61" spans="1:8" ht="15">
      <c r="A61" s="51"/>
      <c r="B61" s="51"/>
      <c r="C61" s="51"/>
      <c r="D61" s="52"/>
      <c r="E61" s="53"/>
      <c r="F61" s="54"/>
      <c r="G61" s="54"/>
      <c r="H61" s="2"/>
    </row>
    <row r="62" spans="1:8" ht="18">
      <c r="A62" s="55" t="s">
        <v>59</v>
      </c>
      <c r="B62" s="56"/>
      <c r="C62" s="56"/>
      <c r="D62" s="56"/>
      <c r="E62" s="56"/>
      <c r="F62" s="57">
        <f>F60+F39</f>
        <v>11333373.29</v>
      </c>
      <c r="G62" s="56"/>
      <c r="H62" s="2"/>
    </row>
    <row r="63" spans="1:8" ht="18">
      <c r="A63" s="58"/>
      <c r="B63" s="59"/>
      <c r="C63" s="59"/>
      <c r="D63" s="59"/>
      <c r="E63" s="59"/>
      <c r="F63" s="57"/>
      <c r="G63" s="59"/>
      <c r="H63" s="2"/>
    </row>
    <row r="64" spans="1:8" ht="15.75">
      <c r="A64" s="4" t="s">
        <v>60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61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62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63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SEPTEMBER 2013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115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270" t="s">
        <v>10</v>
      </c>
      <c r="B9" s="271"/>
      <c r="C9" s="14"/>
      <c r="D9" s="275">
        <v>3</v>
      </c>
      <c r="E9" s="276">
        <v>514479</v>
      </c>
      <c r="F9" s="276">
        <v>280284</v>
      </c>
      <c r="G9" s="280">
        <v>0.5447919157050142</v>
      </c>
      <c r="H9" s="18"/>
    </row>
    <row r="10" spans="1:8" ht="15.75">
      <c r="A10" s="270" t="s">
        <v>11</v>
      </c>
      <c r="B10" s="271"/>
      <c r="C10" s="14"/>
      <c r="D10" s="275">
        <v>3</v>
      </c>
      <c r="E10" s="276">
        <v>1413581</v>
      </c>
      <c r="F10" s="276">
        <v>186077</v>
      </c>
      <c r="G10" s="280">
        <v>0.13163518751313155</v>
      </c>
      <c r="H10" s="18"/>
    </row>
    <row r="11" spans="1:8" ht="15.75">
      <c r="A11" s="270" t="s">
        <v>130</v>
      </c>
      <c r="B11" s="271"/>
      <c r="C11" s="14"/>
      <c r="D11" s="275">
        <v>1</v>
      </c>
      <c r="E11" s="276">
        <v>14690</v>
      </c>
      <c r="F11" s="276">
        <v>5183</v>
      </c>
      <c r="G11" s="280">
        <v>0.35282505105513956</v>
      </c>
      <c r="H11" s="18"/>
    </row>
    <row r="12" spans="1:8" ht="15.75">
      <c r="A12" s="270" t="s">
        <v>31</v>
      </c>
      <c r="B12" s="271"/>
      <c r="C12" s="14"/>
      <c r="D12" s="275"/>
      <c r="E12" s="276"/>
      <c r="F12" s="276"/>
      <c r="G12" s="280"/>
      <c r="H12" s="18"/>
    </row>
    <row r="13" spans="1:8" ht="15.75">
      <c r="A13" s="270" t="s">
        <v>99</v>
      </c>
      <c r="B13" s="271"/>
      <c r="C13" s="14"/>
      <c r="D13" s="275">
        <v>10</v>
      </c>
      <c r="E13" s="276">
        <v>3293324</v>
      </c>
      <c r="F13" s="276">
        <v>666035.5</v>
      </c>
      <c r="G13" s="280">
        <v>0.20223807314433684</v>
      </c>
      <c r="H13" s="18"/>
    </row>
    <row r="14" spans="1:8" ht="15.75">
      <c r="A14" s="270" t="s">
        <v>108</v>
      </c>
      <c r="B14" s="271"/>
      <c r="C14" s="14"/>
      <c r="D14" s="275">
        <v>8</v>
      </c>
      <c r="E14" s="276">
        <v>409979</v>
      </c>
      <c r="F14" s="276">
        <v>111541</v>
      </c>
      <c r="G14" s="280">
        <v>0.27206515455669683</v>
      </c>
      <c r="H14" s="18"/>
    </row>
    <row r="15" spans="1:8" ht="15.75">
      <c r="A15" s="270" t="s">
        <v>109</v>
      </c>
      <c r="B15" s="271"/>
      <c r="C15" s="14"/>
      <c r="D15" s="275"/>
      <c r="E15" s="276"/>
      <c r="F15" s="276"/>
      <c r="G15" s="280"/>
      <c r="H15" s="18"/>
    </row>
    <row r="16" spans="1:8" ht="15.75">
      <c r="A16" s="270" t="s">
        <v>129</v>
      </c>
      <c r="B16" s="271"/>
      <c r="C16" s="14"/>
      <c r="D16" s="275"/>
      <c r="E16" s="276"/>
      <c r="F16" s="276"/>
      <c r="G16" s="280"/>
      <c r="H16" s="18"/>
    </row>
    <row r="17" spans="1:8" ht="15.75">
      <c r="A17" s="270" t="s">
        <v>110</v>
      </c>
      <c r="B17" s="271"/>
      <c r="C17" s="14"/>
      <c r="D17" s="275">
        <v>3</v>
      </c>
      <c r="E17" s="276">
        <v>1128924</v>
      </c>
      <c r="F17" s="276">
        <v>253072</v>
      </c>
      <c r="G17" s="280">
        <v>0.22417098050887393</v>
      </c>
      <c r="H17" s="18"/>
    </row>
    <row r="18" spans="1:8" ht="15.75">
      <c r="A18" s="270" t="s">
        <v>19</v>
      </c>
      <c r="B18" s="271"/>
      <c r="C18" s="14"/>
      <c r="D18" s="275"/>
      <c r="E18" s="276"/>
      <c r="F18" s="276"/>
      <c r="G18" s="280"/>
      <c r="H18" s="18"/>
    </row>
    <row r="19" spans="1:8" ht="15.75">
      <c r="A19" s="270" t="s">
        <v>20</v>
      </c>
      <c r="B19" s="271"/>
      <c r="C19" s="14"/>
      <c r="D19" s="275">
        <v>1</v>
      </c>
      <c r="E19" s="276">
        <v>671076</v>
      </c>
      <c r="F19" s="276">
        <v>180904</v>
      </c>
      <c r="G19" s="280">
        <v>0.26957304388772657</v>
      </c>
      <c r="H19" s="18"/>
    </row>
    <row r="20" spans="1:8" ht="15.75">
      <c r="A20" s="270" t="s">
        <v>77</v>
      </c>
      <c r="B20" s="271"/>
      <c r="C20" s="14"/>
      <c r="D20" s="275">
        <v>1</v>
      </c>
      <c r="E20" s="276">
        <v>103996</v>
      </c>
      <c r="F20" s="276">
        <v>-19544.19</v>
      </c>
      <c r="G20" s="280">
        <v>-0.1879321320050771</v>
      </c>
      <c r="H20" s="18"/>
    </row>
    <row r="21" spans="1:8" ht="15.75">
      <c r="A21" s="270" t="s">
        <v>24</v>
      </c>
      <c r="B21" s="271"/>
      <c r="C21" s="14"/>
      <c r="D21" s="275"/>
      <c r="E21" s="276"/>
      <c r="F21" s="276"/>
      <c r="G21" s="280"/>
      <c r="H21" s="18"/>
    </row>
    <row r="22" spans="1:8" ht="15.75">
      <c r="A22" s="270" t="s">
        <v>23</v>
      </c>
      <c r="B22" s="271"/>
      <c r="C22" s="14"/>
      <c r="D22" s="275">
        <v>1</v>
      </c>
      <c r="E22" s="276">
        <v>133501</v>
      </c>
      <c r="F22" s="276">
        <v>19804.94</v>
      </c>
      <c r="G22" s="280">
        <v>0.14835049924719665</v>
      </c>
      <c r="H22" s="18"/>
    </row>
    <row r="23" spans="1:8" ht="15.75">
      <c r="A23" s="270" t="s">
        <v>111</v>
      </c>
      <c r="B23" s="271"/>
      <c r="C23" s="14"/>
      <c r="D23" s="275"/>
      <c r="E23" s="276"/>
      <c r="F23" s="276"/>
      <c r="G23" s="280"/>
      <c r="H23" s="18"/>
    </row>
    <row r="24" spans="1:8" ht="15.75">
      <c r="A24" s="270" t="s">
        <v>112</v>
      </c>
      <c r="B24" s="271"/>
      <c r="C24" s="14"/>
      <c r="D24" s="275">
        <v>10</v>
      </c>
      <c r="E24" s="276">
        <v>213957</v>
      </c>
      <c r="F24" s="276">
        <v>50202.5</v>
      </c>
      <c r="G24" s="280">
        <v>0.23463826843711588</v>
      </c>
      <c r="H24" s="18"/>
    </row>
    <row r="25" spans="1:8" ht="15.75">
      <c r="A25" s="272" t="s">
        <v>26</v>
      </c>
      <c r="B25" s="271"/>
      <c r="C25" s="14"/>
      <c r="D25" s="275">
        <v>4</v>
      </c>
      <c r="E25" s="276">
        <v>788806</v>
      </c>
      <c r="F25" s="276">
        <v>178339</v>
      </c>
      <c r="G25" s="280">
        <v>0.22608727621240204</v>
      </c>
      <c r="H25" s="18"/>
    </row>
    <row r="26" spans="1:8" ht="15.75">
      <c r="A26" s="272" t="s">
        <v>27</v>
      </c>
      <c r="B26" s="271"/>
      <c r="C26" s="14"/>
      <c r="D26" s="275">
        <v>13</v>
      </c>
      <c r="E26" s="276">
        <v>164865</v>
      </c>
      <c r="F26" s="276">
        <v>164865</v>
      </c>
      <c r="G26" s="280">
        <v>1</v>
      </c>
      <c r="H26" s="18"/>
    </row>
    <row r="27" spans="1:8" ht="15.75">
      <c r="A27" s="273" t="s">
        <v>28</v>
      </c>
      <c r="B27" s="271"/>
      <c r="C27" s="14"/>
      <c r="D27" s="275"/>
      <c r="E27" s="276"/>
      <c r="F27" s="276"/>
      <c r="G27" s="280"/>
      <c r="H27" s="18"/>
    </row>
    <row r="28" spans="1:8" ht="15.75">
      <c r="A28" s="273" t="s">
        <v>29</v>
      </c>
      <c r="B28" s="271"/>
      <c r="C28" s="14"/>
      <c r="D28" s="275"/>
      <c r="E28" s="276">
        <v>41324</v>
      </c>
      <c r="F28" s="276">
        <v>-31876</v>
      </c>
      <c r="G28" s="280">
        <v>-0.7713677281966895</v>
      </c>
      <c r="H28" s="18"/>
    </row>
    <row r="29" spans="1:8" ht="15.75">
      <c r="A29" s="273" t="s">
        <v>30</v>
      </c>
      <c r="B29" s="271"/>
      <c r="C29" s="14"/>
      <c r="D29" s="275">
        <v>2</v>
      </c>
      <c r="E29" s="276">
        <v>289564</v>
      </c>
      <c r="F29" s="276">
        <v>98862.32</v>
      </c>
      <c r="G29" s="280">
        <v>0.34141785581080525</v>
      </c>
      <c r="H29" s="18"/>
    </row>
    <row r="30" spans="1:8" ht="15.75">
      <c r="A30" s="273" t="s">
        <v>89</v>
      </c>
      <c r="B30" s="271"/>
      <c r="C30" s="14"/>
      <c r="D30" s="275">
        <v>2</v>
      </c>
      <c r="E30" s="276">
        <v>220304</v>
      </c>
      <c r="F30" s="276">
        <v>49134</v>
      </c>
      <c r="G30" s="280">
        <v>0.22302817924322754</v>
      </c>
      <c r="H30" s="18"/>
    </row>
    <row r="31" spans="1:8" ht="15.75">
      <c r="A31" s="273" t="s">
        <v>113</v>
      </c>
      <c r="B31" s="271"/>
      <c r="C31" s="14"/>
      <c r="D31" s="275">
        <v>1</v>
      </c>
      <c r="E31" s="276">
        <v>124984</v>
      </c>
      <c r="F31" s="276">
        <v>27941.5</v>
      </c>
      <c r="G31" s="280">
        <v>0.22356061575881714</v>
      </c>
      <c r="H31" s="18"/>
    </row>
    <row r="32" spans="1:8" ht="15.75">
      <c r="A32" s="273" t="s">
        <v>67</v>
      </c>
      <c r="B32" s="271"/>
      <c r="C32" s="14"/>
      <c r="D32" s="275"/>
      <c r="E32" s="276"/>
      <c r="F32" s="276"/>
      <c r="G32" s="280"/>
      <c r="H32" s="18"/>
    </row>
    <row r="33" spans="1:8" ht="15.75">
      <c r="A33" s="273" t="s">
        <v>35</v>
      </c>
      <c r="B33" s="271"/>
      <c r="C33" s="14"/>
      <c r="D33" s="275">
        <v>2</v>
      </c>
      <c r="E33" s="276">
        <v>368628</v>
      </c>
      <c r="F33" s="276">
        <v>114886</v>
      </c>
      <c r="G33" s="280">
        <v>0.31165836561520016</v>
      </c>
      <c r="H33" s="18"/>
    </row>
    <row r="34" spans="1:8" ht="15.75">
      <c r="A34" s="273" t="s">
        <v>104</v>
      </c>
      <c r="B34" s="271"/>
      <c r="C34" s="14"/>
      <c r="D34" s="275">
        <v>4</v>
      </c>
      <c r="E34" s="276">
        <v>1852720</v>
      </c>
      <c r="F34" s="276">
        <v>356698</v>
      </c>
      <c r="G34" s="280">
        <v>0.19252666350015113</v>
      </c>
      <c r="H34" s="18"/>
    </row>
    <row r="35" spans="1:8" ht="15">
      <c r="A35" s="274" t="s">
        <v>36</v>
      </c>
      <c r="B35" s="271"/>
      <c r="C35" s="14"/>
      <c r="D35" s="277"/>
      <c r="E35" s="278">
        <v>112420</v>
      </c>
      <c r="F35" s="276">
        <v>20737</v>
      </c>
      <c r="G35" s="281"/>
      <c r="H35" s="18"/>
    </row>
    <row r="36" spans="1:8" ht="15">
      <c r="A36" s="274" t="s">
        <v>57</v>
      </c>
      <c r="B36" s="271"/>
      <c r="C36" s="14"/>
      <c r="D36" s="277"/>
      <c r="E36" s="278"/>
      <c r="F36" s="276"/>
      <c r="G36" s="281"/>
      <c r="H36" s="18"/>
    </row>
    <row r="37" spans="1:8" ht="15">
      <c r="A37" s="274" t="s">
        <v>38</v>
      </c>
      <c r="B37" s="271"/>
      <c r="C37" s="14"/>
      <c r="D37" s="277"/>
      <c r="E37" s="278"/>
      <c r="F37" s="276"/>
      <c r="G37" s="281"/>
      <c r="H37" s="18"/>
    </row>
    <row r="38" spans="1:8" ht="15">
      <c r="A38" s="24"/>
      <c r="B38" s="25"/>
      <c r="C38" s="14"/>
      <c r="D38" s="277"/>
      <c r="E38" s="279"/>
      <c r="F38" s="279"/>
      <c r="G38" s="281"/>
      <c r="H38" s="18"/>
    </row>
    <row r="39" spans="1:8" ht="15.75">
      <c r="A39" s="27" t="s">
        <v>39</v>
      </c>
      <c r="B39" s="28"/>
      <c r="C39" s="29"/>
      <c r="D39" s="30">
        <f>SUM(D9:D38)</f>
        <v>69</v>
      </c>
      <c r="E39" s="31">
        <f>SUM(E9:E38)</f>
        <v>11861122</v>
      </c>
      <c r="F39" s="31">
        <f>SUM(F9:F38)</f>
        <v>2713146.57</v>
      </c>
      <c r="G39" s="110">
        <f>F39/E39</f>
        <v>0.22874282635318985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40</v>
      </c>
      <c r="B41" s="38"/>
      <c r="C41" s="38"/>
      <c r="D41" s="39"/>
      <c r="E41" s="40"/>
      <c r="F41" s="41"/>
      <c r="G41" s="111"/>
      <c r="H41" s="2"/>
    </row>
    <row r="42" spans="1:8" ht="15.75">
      <c r="A42" s="42"/>
      <c r="B42" s="42"/>
      <c r="C42" s="42"/>
      <c r="D42" s="43"/>
      <c r="E42" s="39" t="s">
        <v>41</v>
      </c>
      <c r="F42" s="39" t="s">
        <v>41</v>
      </c>
      <c r="G42" s="112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42</v>
      </c>
      <c r="F43" s="41" t="s">
        <v>8</v>
      </c>
      <c r="G43" s="113" t="s">
        <v>43</v>
      </c>
      <c r="H43" s="2"/>
    </row>
    <row r="44" spans="1:8" ht="15.75">
      <c r="A44" s="45" t="s">
        <v>44</v>
      </c>
      <c r="B44" s="46"/>
      <c r="C44" s="14"/>
      <c r="D44" s="282">
        <v>102</v>
      </c>
      <c r="E44" s="290">
        <v>8768895.05</v>
      </c>
      <c r="F44" s="283">
        <v>471333.45</v>
      </c>
      <c r="G44" s="288">
        <v>0.946249390908151</v>
      </c>
      <c r="H44" s="18"/>
    </row>
    <row r="45" spans="1:8" ht="15.75">
      <c r="A45" s="45" t="s">
        <v>45</v>
      </c>
      <c r="B45" s="46"/>
      <c r="C45" s="14"/>
      <c r="D45" s="282">
        <v>3</v>
      </c>
      <c r="E45" s="290">
        <v>340146.8</v>
      </c>
      <c r="F45" s="283">
        <v>27321.6</v>
      </c>
      <c r="G45" s="288">
        <v>0.9196770335631557</v>
      </c>
      <c r="H45" s="18"/>
    </row>
    <row r="46" spans="1:8" ht="15.75">
      <c r="A46" s="45" t="s">
        <v>46</v>
      </c>
      <c r="B46" s="46"/>
      <c r="C46" s="14"/>
      <c r="D46" s="282">
        <v>234</v>
      </c>
      <c r="E46" s="290">
        <v>13351733.25</v>
      </c>
      <c r="F46" s="283">
        <v>733312.97</v>
      </c>
      <c r="G46" s="288">
        <v>0.9450773202048506</v>
      </c>
      <c r="H46" s="18"/>
    </row>
    <row r="47" spans="1:8" ht="15.75">
      <c r="A47" s="45" t="s">
        <v>47</v>
      </c>
      <c r="B47" s="46"/>
      <c r="C47" s="14"/>
      <c r="D47" s="282"/>
      <c r="E47" s="290"/>
      <c r="F47" s="283"/>
      <c r="G47" s="288"/>
      <c r="H47" s="18"/>
    </row>
    <row r="48" spans="1:8" ht="15.75">
      <c r="A48" s="45" t="s">
        <v>48</v>
      </c>
      <c r="B48" s="46"/>
      <c r="C48" s="14"/>
      <c r="D48" s="282">
        <v>118</v>
      </c>
      <c r="E48" s="290">
        <v>8626109</v>
      </c>
      <c r="F48" s="283">
        <v>630340.3</v>
      </c>
      <c r="G48" s="288">
        <v>0.9269264624409452</v>
      </c>
      <c r="H48" s="18"/>
    </row>
    <row r="49" spans="1:8" ht="15.75">
      <c r="A49" s="45" t="s">
        <v>49</v>
      </c>
      <c r="B49" s="46"/>
      <c r="C49" s="14"/>
      <c r="D49" s="282">
        <v>5</v>
      </c>
      <c r="E49" s="290">
        <v>1177804</v>
      </c>
      <c r="F49" s="283">
        <v>22769</v>
      </c>
      <c r="G49" s="288">
        <v>0.9806682605934434</v>
      </c>
      <c r="H49" s="18"/>
    </row>
    <row r="50" spans="1:8" ht="15.75">
      <c r="A50" s="45" t="s">
        <v>50</v>
      </c>
      <c r="B50" s="46"/>
      <c r="C50" s="14"/>
      <c r="D50" s="282">
        <v>25</v>
      </c>
      <c r="E50" s="290">
        <v>2718645</v>
      </c>
      <c r="F50" s="283">
        <v>179213.97</v>
      </c>
      <c r="G50" s="288">
        <v>0.9340796720425064</v>
      </c>
      <c r="H50" s="18"/>
    </row>
    <row r="51" spans="1:8" ht="15.75">
      <c r="A51" s="45" t="s">
        <v>51</v>
      </c>
      <c r="B51" s="46"/>
      <c r="C51" s="14"/>
      <c r="D51" s="282">
        <v>4</v>
      </c>
      <c r="E51" s="290">
        <v>609840</v>
      </c>
      <c r="F51" s="283">
        <v>44361.55</v>
      </c>
      <c r="G51" s="288">
        <v>0.927257067427522</v>
      </c>
      <c r="H51" s="18"/>
    </row>
    <row r="52" spans="1:8" ht="15.75">
      <c r="A52" s="78" t="s">
        <v>52</v>
      </c>
      <c r="B52" s="46"/>
      <c r="C52" s="14"/>
      <c r="D52" s="282">
        <v>9</v>
      </c>
      <c r="E52" s="290">
        <v>625775</v>
      </c>
      <c r="F52" s="283">
        <v>42540</v>
      </c>
      <c r="G52" s="288">
        <v>0.9320202948344053</v>
      </c>
      <c r="H52" s="18"/>
    </row>
    <row r="53" spans="1:8" ht="15.75">
      <c r="A53" s="79" t="s">
        <v>79</v>
      </c>
      <c r="B53" s="46"/>
      <c r="C53" s="14"/>
      <c r="D53" s="282">
        <v>5</v>
      </c>
      <c r="E53" s="290">
        <v>162700</v>
      </c>
      <c r="F53" s="283">
        <v>20700</v>
      </c>
      <c r="G53" s="288">
        <v>0.8727719729563614</v>
      </c>
      <c r="H53" s="18"/>
    </row>
    <row r="54" spans="1:8" ht="15.75">
      <c r="A54" s="45" t="s">
        <v>105</v>
      </c>
      <c r="B54" s="46"/>
      <c r="C54" s="14"/>
      <c r="D54" s="282">
        <v>1497</v>
      </c>
      <c r="E54" s="290">
        <v>60070896.48</v>
      </c>
      <c r="F54" s="283">
        <v>6941225.56</v>
      </c>
      <c r="G54" s="288">
        <v>0.8844494427961299</v>
      </c>
      <c r="H54" s="18"/>
    </row>
    <row r="55" spans="1:8" ht="15.75">
      <c r="A55" s="80" t="s">
        <v>106</v>
      </c>
      <c r="B55" s="48"/>
      <c r="C55" s="14"/>
      <c r="D55" s="282"/>
      <c r="E55" s="283"/>
      <c r="F55" s="283"/>
      <c r="G55" s="288"/>
      <c r="H55" s="18"/>
    </row>
    <row r="56" spans="1:8" ht="15.75">
      <c r="A56" s="81" t="s">
        <v>114</v>
      </c>
      <c r="B56" s="48"/>
      <c r="C56" s="14"/>
      <c r="D56" s="282"/>
      <c r="E56" s="283"/>
      <c r="F56" s="283"/>
      <c r="G56" s="288"/>
      <c r="H56" s="18"/>
    </row>
    <row r="57" spans="1:8" ht="15">
      <c r="A57" s="20" t="s">
        <v>55</v>
      </c>
      <c r="B57" s="48"/>
      <c r="C57" s="14"/>
      <c r="D57" s="284"/>
      <c r="E57" s="287"/>
      <c r="F57" s="283"/>
      <c r="G57" s="289"/>
      <c r="H57" s="18"/>
    </row>
    <row r="58" spans="1:8" ht="15">
      <c r="A58" s="20" t="s">
        <v>56</v>
      </c>
      <c r="B58" s="46"/>
      <c r="C58" s="14"/>
      <c r="D58" s="284"/>
      <c r="E58" s="287"/>
      <c r="F58" s="283"/>
      <c r="G58" s="289"/>
      <c r="H58" s="18"/>
    </row>
    <row r="59" spans="1:8" ht="15">
      <c r="A59" s="20" t="s">
        <v>57</v>
      </c>
      <c r="B59" s="46"/>
      <c r="C59" s="14"/>
      <c r="D59" s="284"/>
      <c r="E59" s="285"/>
      <c r="F59" s="283"/>
      <c r="G59" s="289"/>
      <c r="H59" s="18"/>
    </row>
    <row r="60" spans="1:8" ht="15">
      <c r="A60" s="20" t="s">
        <v>38</v>
      </c>
      <c r="B60" s="46"/>
      <c r="C60" s="14"/>
      <c r="D60" s="284"/>
      <c r="E60" s="285"/>
      <c r="F60" s="283"/>
      <c r="G60" s="289"/>
      <c r="H60" s="18"/>
    </row>
    <row r="61" spans="1:8" ht="15.75">
      <c r="A61" s="50"/>
      <c r="B61" s="25"/>
      <c r="C61" s="14"/>
      <c r="D61" s="284"/>
      <c r="E61" s="286"/>
      <c r="F61" s="286"/>
      <c r="G61" s="289"/>
      <c r="H61" s="2"/>
    </row>
    <row r="62" spans="1:8" ht="15.75">
      <c r="A62" s="28" t="s">
        <v>58</v>
      </c>
      <c r="B62" s="28"/>
      <c r="C62" s="29"/>
      <c r="D62" s="30">
        <f>SUM(D44:D58)</f>
        <v>2002</v>
      </c>
      <c r="E62" s="31">
        <f>SUM(E44:E61)</f>
        <v>96452544.58</v>
      </c>
      <c r="F62" s="31">
        <f>SUM(F44:F61)</f>
        <v>9113118.399999999</v>
      </c>
      <c r="G62" s="114">
        <f>1-(+F62/E62)</f>
        <v>0.9055170764059899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59</v>
      </c>
      <c r="B64" s="56"/>
      <c r="C64" s="56"/>
      <c r="D64" s="56"/>
      <c r="E64" s="56"/>
      <c r="F64" s="57">
        <f>F62+F39</f>
        <v>11826264.969999999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61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62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63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SEPTEMBER 2013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116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227" t="s">
        <v>10</v>
      </c>
      <c r="B9" s="228"/>
      <c r="C9" s="14"/>
      <c r="D9" s="232">
        <v>8</v>
      </c>
      <c r="E9" s="239">
        <v>266243</v>
      </c>
      <c r="F9" s="233">
        <v>40162.5</v>
      </c>
      <c r="G9" s="237">
        <v>0.15084903640659098</v>
      </c>
      <c r="H9" s="18"/>
    </row>
    <row r="10" spans="1:8" ht="15.75">
      <c r="A10" s="227" t="s">
        <v>11</v>
      </c>
      <c r="B10" s="228"/>
      <c r="C10" s="14"/>
      <c r="D10" s="232">
        <v>3</v>
      </c>
      <c r="E10" s="239">
        <v>497763</v>
      </c>
      <c r="F10" s="233">
        <v>143883</v>
      </c>
      <c r="G10" s="237">
        <v>0.28905925108937386</v>
      </c>
      <c r="H10" s="18"/>
    </row>
    <row r="11" spans="1:8" ht="15.75">
      <c r="A11" s="227" t="s">
        <v>98</v>
      </c>
      <c r="B11" s="228"/>
      <c r="C11" s="14"/>
      <c r="D11" s="232"/>
      <c r="E11" s="239"/>
      <c r="F11" s="233"/>
      <c r="G11" s="237"/>
      <c r="H11" s="18"/>
    </row>
    <row r="12" spans="1:8" ht="15.75">
      <c r="A12" s="227" t="s">
        <v>31</v>
      </c>
      <c r="B12" s="228"/>
      <c r="C12" s="14"/>
      <c r="D12" s="232"/>
      <c r="E12" s="239"/>
      <c r="F12" s="233"/>
      <c r="G12" s="237"/>
      <c r="H12" s="18"/>
    </row>
    <row r="13" spans="1:8" ht="15.75">
      <c r="A13" s="227" t="s">
        <v>99</v>
      </c>
      <c r="B13" s="228"/>
      <c r="C13" s="14"/>
      <c r="D13" s="232">
        <v>4</v>
      </c>
      <c r="E13" s="239">
        <v>743956</v>
      </c>
      <c r="F13" s="233">
        <v>168714.5</v>
      </c>
      <c r="G13" s="237">
        <v>0.22678021280828436</v>
      </c>
      <c r="H13" s="18"/>
    </row>
    <row r="14" spans="1:8" ht="15.75">
      <c r="A14" s="227" t="s">
        <v>142</v>
      </c>
      <c r="B14" s="228"/>
      <c r="C14" s="14"/>
      <c r="D14" s="232">
        <v>1</v>
      </c>
      <c r="E14" s="239">
        <v>129829</v>
      </c>
      <c r="F14" s="233">
        <v>30083</v>
      </c>
      <c r="G14" s="237">
        <v>0.23171248334347488</v>
      </c>
      <c r="H14" s="18"/>
    </row>
    <row r="15" spans="1:8" ht="15.75">
      <c r="A15" s="227" t="s">
        <v>85</v>
      </c>
      <c r="B15" s="228"/>
      <c r="C15" s="14"/>
      <c r="D15" s="232"/>
      <c r="E15" s="239"/>
      <c r="F15" s="233"/>
      <c r="G15" s="237"/>
      <c r="H15" s="18"/>
    </row>
    <row r="16" spans="1:8" ht="15.75">
      <c r="A16" s="227" t="s">
        <v>17</v>
      </c>
      <c r="B16" s="228"/>
      <c r="C16" s="14"/>
      <c r="D16" s="232">
        <v>1</v>
      </c>
      <c r="E16" s="239">
        <v>165248</v>
      </c>
      <c r="F16" s="233">
        <v>32484</v>
      </c>
      <c r="G16" s="237">
        <v>0.19657726568551512</v>
      </c>
      <c r="H16" s="18"/>
    </row>
    <row r="17" spans="1:8" ht="15.75">
      <c r="A17" s="227" t="s">
        <v>24</v>
      </c>
      <c r="B17" s="228"/>
      <c r="C17" s="14"/>
      <c r="D17" s="232">
        <v>1</v>
      </c>
      <c r="E17" s="239">
        <v>38420</v>
      </c>
      <c r="F17" s="233">
        <v>-2918.5</v>
      </c>
      <c r="G17" s="237">
        <v>-0.07596304008328995</v>
      </c>
      <c r="H17" s="18"/>
    </row>
    <row r="18" spans="1:8" ht="15.75">
      <c r="A18" s="227" t="s">
        <v>19</v>
      </c>
      <c r="B18" s="228"/>
      <c r="C18" s="14"/>
      <c r="D18" s="232">
        <v>1</v>
      </c>
      <c r="E18" s="239">
        <v>376428</v>
      </c>
      <c r="F18" s="233">
        <v>91284.5</v>
      </c>
      <c r="G18" s="237">
        <v>0.24250188615087082</v>
      </c>
      <c r="H18" s="18"/>
    </row>
    <row r="19" spans="1:8" ht="15.75">
      <c r="A19" s="227" t="s">
        <v>20</v>
      </c>
      <c r="B19" s="228"/>
      <c r="C19" s="14"/>
      <c r="D19" s="232"/>
      <c r="E19" s="239"/>
      <c r="F19" s="233"/>
      <c r="G19" s="237"/>
      <c r="H19" s="18"/>
    </row>
    <row r="20" spans="1:8" ht="15.75">
      <c r="A20" s="227" t="s">
        <v>77</v>
      </c>
      <c r="B20" s="228"/>
      <c r="C20" s="14"/>
      <c r="D20" s="232"/>
      <c r="E20" s="239"/>
      <c r="F20" s="233"/>
      <c r="G20" s="237"/>
      <c r="H20" s="18"/>
    </row>
    <row r="21" spans="1:8" ht="15.75">
      <c r="A21" s="227" t="s">
        <v>100</v>
      </c>
      <c r="B21" s="228"/>
      <c r="C21" s="14"/>
      <c r="D21" s="232"/>
      <c r="E21" s="239"/>
      <c r="F21" s="233"/>
      <c r="G21" s="237"/>
      <c r="H21" s="18"/>
    </row>
    <row r="22" spans="1:8" ht="15.75">
      <c r="A22" s="227" t="s">
        <v>23</v>
      </c>
      <c r="B22" s="228"/>
      <c r="C22" s="14"/>
      <c r="D22" s="232"/>
      <c r="E22" s="239"/>
      <c r="F22" s="233"/>
      <c r="G22" s="237"/>
      <c r="H22" s="18"/>
    </row>
    <row r="23" spans="1:8" ht="15.75">
      <c r="A23" s="227" t="s">
        <v>96</v>
      </c>
      <c r="B23" s="228"/>
      <c r="C23" s="14"/>
      <c r="D23" s="232">
        <v>1</v>
      </c>
      <c r="E23" s="239">
        <v>51325</v>
      </c>
      <c r="F23" s="233">
        <v>12408</v>
      </c>
      <c r="G23" s="237">
        <v>0.24175353141743788</v>
      </c>
      <c r="H23" s="18"/>
    </row>
    <row r="24" spans="1:8" ht="15.75">
      <c r="A24" s="227" t="s">
        <v>101</v>
      </c>
      <c r="B24" s="228"/>
      <c r="C24" s="14"/>
      <c r="D24" s="232"/>
      <c r="E24" s="239"/>
      <c r="F24" s="233"/>
      <c r="G24" s="237"/>
      <c r="H24" s="18"/>
    </row>
    <row r="25" spans="1:8" ht="15.75">
      <c r="A25" s="229" t="s">
        <v>26</v>
      </c>
      <c r="B25" s="228"/>
      <c r="C25" s="14"/>
      <c r="D25" s="232">
        <v>1</v>
      </c>
      <c r="E25" s="239">
        <v>115422</v>
      </c>
      <c r="F25" s="233">
        <v>23865</v>
      </c>
      <c r="G25" s="237">
        <v>0.2067630087851536</v>
      </c>
      <c r="H25" s="18"/>
    </row>
    <row r="26" spans="1:8" ht="15.75">
      <c r="A26" s="229" t="s">
        <v>27</v>
      </c>
      <c r="B26" s="228"/>
      <c r="C26" s="14"/>
      <c r="D26" s="232"/>
      <c r="E26" s="239"/>
      <c r="F26" s="233"/>
      <c r="G26" s="237"/>
      <c r="H26" s="18"/>
    </row>
    <row r="27" spans="1:8" ht="15.75">
      <c r="A27" s="230" t="s">
        <v>28</v>
      </c>
      <c r="B27" s="228"/>
      <c r="C27" s="14"/>
      <c r="D27" s="232"/>
      <c r="E27" s="233"/>
      <c r="F27" s="233"/>
      <c r="G27" s="237"/>
      <c r="H27" s="18"/>
    </row>
    <row r="28" spans="1:8" ht="15.75">
      <c r="A28" s="230" t="s">
        <v>29</v>
      </c>
      <c r="B28" s="228"/>
      <c r="C28" s="14"/>
      <c r="D28" s="232"/>
      <c r="E28" s="233"/>
      <c r="F28" s="233"/>
      <c r="G28" s="237"/>
      <c r="H28" s="18"/>
    </row>
    <row r="29" spans="1:8" ht="15.75">
      <c r="A29" s="230" t="s">
        <v>30</v>
      </c>
      <c r="B29" s="228"/>
      <c r="C29" s="14"/>
      <c r="D29" s="232"/>
      <c r="E29" s="233"/>
      <c r="F29" s="233"/>
      <c r="G29" s="237"/>
      <c r="H29" s="18"/>
    </row>
    <row r="30" spans="1:8" ht="15.75">
      <c r="A30" s="230" t="s">
        <v>102</v>
      </c>
      <c r="B30" s="228"/>
      <c r="C30" s="14"/>
      <c r="D30" s="232"/>
      <c r="E30" s="233"/>
      <c r="F30" s="233"/>
      <c r="G30" s="237"/>
      <c r="H30" s="18"/>
    </row>
    <row r="31" spans="1:8" ht="15.75">
      <c r="A31" s="230" t="s">
        <v>103</v>
      </c>
      <c r="B31" s="228"/>
      <c r="C31" s="14"/>
      <c r="D31" s="232"/>
      <c r="E31" s="233"/>
      <c r="F31" s="233"/>
      <c r="G31" s="237"/>
      <c r="H31" s="18"/>
    </row>
    <row r="32" spans="1:8" ht="15.75">
      <c r="A32" s="230" t="s">
        <v>140</v>
      </c>
      <c r="B32" s="228"/>
      <c r="C32" s="14"/>
      <c r="D32" s="232"/>
      <c r="E32" s="233"/>
      <c r="F32" s="233"/>
      <c r="G32" s="237"/>
      <c r="H32" s="18"/>
    </row>
    <row r="33" spans="1:8" ht="15.75">
      <c r="A33" s="230" t="s">
        <v>35</v>
      </c>
      <c r="B33" s="228"/>
      <c r="C33" s="14"/>
      <c r="D33" s="232"/>
      <c r="E33" s="233"/>
      <c r="F33" s="233"/>
      <c r="G33" s="237"/>
      <c r="H33" s="18"/>
    </row>
    <row r="34" spans="1:8" ht="15.75">
      <c r="A34" s="230" t="s">
        <v>104</v>
      </c>
      <c r="B34" s="228"/>
      <c r="C34" s="14"/>
      <c r="D34" s="232"/>
      <c r="E34" s="233"/>
      <c r="F34" s="233"/>
      <c r="G34" s="237"/>
      <c r="H34" s="18"/>
    </row>
    <row r="35" spans="1:8" ht="15">
      <c r="A35" s="231" t="s">
        <v>36</v>
      </c>
      <c r="B35" s="228"/>
      <c r="C35" s="14"/>
      <c r="D35" s="234"/>
      <c r="E35" s="235"/>
      <c r="F35" s="233"/>
      <c r="G35" s="238"/>
      <c r="H35" s="18"/>
    </row>
    <row r="36" spans="1:8" ht="15">
      <c r="A36" s="231" t="s">
        <v>57</v>
      </c>
      <c r="B36" s="228"/>
      <c r="C36" s="14"/>
      <c r="D36" s="234"/>
      <c r="E36" s="235"/>
      <c r="F36" s="233"/>
      <c r="G36" s="238"/>
      <c r="H36" s="18"/>
    </row>
    <row r="37" spans="1:8" ht="15">
      <c r="A37" s="231" t="s">
        <v>38</v>
      </c>
      <c r="B37" s="228"/>
      <c r="C37" s="14"/>
      <c r="D37" s="234"/>
      <c r="E37" s="235"/>
      <c r="F37" s="233"/>
      <c r="G37" s="238"/>
      <c r="H37" s="18"/>
    </row>
    <row r="38" spans="1:8" ht="15">
      <c r="A38" s="24"/>
      <c r="B38" s="25"/>
      <c r="C38" s="14"/>
      <c r="D38" s="234"/>
      <c r="E38" s="236"/>
      <c r="F38" s="236"/>
      <c r="G38" s="238"/>
      <c r="H38" s="18"/>
    </row>
    <row r="39" spans="1:8" ht="15.75">
      <c r="A39" s="27" t="s">
        <v>39</v>
      </c>
      <c r="B39" s="28"/>
      <c r="C39" s="29"/>
      <c r="D39" s="30">
        <f>SUM(D9:D38)</f>
        <v>21</v>
      </c>
      <c r="E39" s="31">
        <f>SUM(E9:E38)</f>
        <v>2384634</v>
      </c>
      <c r="F39" s="31">
        <f>SUM(F9:F38)</f>
        <v>539966</v>
      </c>
      <c r="G39" s="110">
        <f>F39/E39</f>
        <v>0.22643558718025492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40</v>
      </c>
      <c r="B41" s="38"/>
      <c r="C41" s="38"/>
      <c r="D41" s="39"/>
      <c r="E41" s="40"/>
      <c r="F41" s="41"/>
      <c r="G41" s="111"/>
      <c r="H41" s="2"/>
    </row>
    <row r="42" spans="1:8" ht="15.75">
      <c r="A42" s="42"/>
      <c r="B42" s="42"/>
      <c r="C42" s="42"/>
      <c r="D42" s="43"/>
      <c r="E42" s="39" t="s">
        <v>41</v>
      </c>
      <c r="F42" s="39" t="s">
        <v>41</v>
      </c>
      <c r="G42" s="112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42</v>
      </c>
      <c r="F43" s="41" t="s">
        <v>8</v>
      </c>
      <c r="G43" s="113" t="s">
        <v>43</v>
      </c>
      <c r="H43" s="2"/>
    </row>
    <row r="44" spans="1:8" ht="15.75">
      <c r="A44" s="45" t="s">
        <v>44</v>
      </c>
      <c r="B44" s="46"/>
      <c r="C44" s="14"/>
      <c r="D44" s="240">
        <v>24</v>
      </c>
      <c r="E44" s="241">
        <v>3376745.8</v>
      </c>
      <c r="F44" s="241">
        <v>177092.25</v>
      </c>
      <c r="G44" s="246">
        <v>0.9475553504797429</v>
      </c>
      <c r="H44" s="18"/>
    </row>
    <row r="45" spans="1:8" ht="15.75">
      <c r="A45" s="45" t="s">
        <v>45</v>
      </c>
      <c r="B45" s="46"/>
      <c r="C45" s="14"/>
      <c r="D45" s="240"/>
      <c r="E45" s="241"/>
      <c r="F45" s="241"/>
      <c r="G45" s="246"/>
      <c r="H45" s="18"/>
    </row>
    <row r="46" spans="1:8" ht="15.75">
      <c r="A46" s="45" t="s">
        <v>46</v>
      </c>
      <c r="B46" s="46"/>
      <c r="C46" s="14"/>
      <c r="D46" s="240">
        <v>201</v>
      </c>
      <c r="E46" s="241">
        <v>16289728.5</v>
      </c>
      <c r="F46" s="241">
        <v>966144.1</v>
      </c>
      <c r="G46" s="246">
        <v>0.9406899814198868</v>
      </c>
      <c r="H46" s="18"/>
    </row>
    <row r="47" spans="1:8" ht="15.75">
      <c r="A47" s="45" t="s">
        <v>47</v>
      </c>
      <c r="B47" s="46"/>
      <c r="C47" s="14"/>
      <c r="D47" s="240">
        <v>28</v>
      </c>
      <c r="E47" s="241">
        <v>1325651</v>
      </c>
      <c r="F47" s="241">
        <v>106497.46</v>
      </c>
      <c r="G47" s="246">
        <v>0.9196640292203604</v>
      </c>
      <c r="H47" s="18"/>
    </row>
    <row r="48" spans="1:8" ht="15.75">
      <c r="A48" s="45" t="s">
        <v>48</v>
      </c>
      <c r="B48" s="46"/>
      <c r="C48" s="14"/>
      <c r="D48" s="240">
        <v>157</v>
      </c>
      <c r="E48" s="241">
        <v>14764144</v>
      </c>
      <c r="F48" s="241">
        <v>1066631.5</v>
      </c>
      <c r="G48" s="246">
        <v>0.9277552765673377</v>
      </c>
      <c r="H48" s="18"/>
    </row>
    <row r="49" spans="1:8" ht="15.75">
      <c r="A49" s="45" t="s">
        <v>49</v>
      </c>
      <c r="B49" s="46"/>
      <c r="C49" s="14"/>
      <c r="D49" s="240">
        <v>6</v>
      </c>
      <c r="E49" s="241">
        <v>2460004</v>
      </c>
      <c r="F49" s="241">
        <v>104247</v>
      </c>
      <c r="G49" s="246">
        <v>0.9576232396370087</v>
      </c>
      <c r="H49" s="18"/>
    </row>
    <row r="50" spans="1:8" ht="15.75">
      <c r="A50" s="45" t="s">
        <v>50</v>
      </c>
      <c r="B50" s="46"/>
      <c r="C50" s="14"/>
      <c r="D50" s="240">
        <v>4</v>
      </c>
      <c r="E50" s="241">
        <v>1260730</v>
      </c>
      <c r="F50" s="241">
        <v>84080</v>
      </c>
      <c r="G50" s="246">
        <v>0.9333084800076147</v>
      </c>
      <c r="H50" s="18"/>
    </row>
    <row r="51" spans="1:8" ht="15.75">
      <c r="A51" s="45" t="s">
        <v>51</v>
      </c>
      <c r="B51" s="46"/>
      <c r="C51" s="14"/>
      <c r="D51" s="240">
        <v>1</v>
      </c>
      <c r="E51" s="241">
        <v>162070</v>
      </c>
      <c r="F51" s="241">
        <v>11520</v>
      </c>
      <c r="G51" s="246">
        <v>0.9289196026408342</v>
      </c>
      <c r="H51" s="18"/>
    </row>
    <row r="52" spans="1:8" ht="15.75">
      <c r="A52" s="78" t="s">
        <v>52</v>
      </c>
      <c r="B52" s="46"/>
      <c r="C52" s="14"/>
      <c r="D52" s="240">
        <v>1</v>
      </c>
      <c r="E52" s="241">
        <v>145350</v>
      </c>
      <c r="F52" s="241">
        <v>18725</v>
      </c>
      <c r="G52" s="246">
        <v>0.871173030615755</v>
      </c>
      <c r="H52" s="18"/>
    </row>
    <row r="53" spans="1:8" ht="15.75">
      <c r="A53" s="79" t="s">
        <v>79</v>
      </c>
      <c r="B53" s="46"/>
      <c r="C53" s="14"/>
      <c r="D53" s="240"/>
      <c r="E53" s="241"/>
      <c r="F53" s="241"/>
      <c r="G53" s="246"/>
      <c r="H53" s="18"/>
    </row>
    <row r="54" spans="1:8" ht="15.75">
      <c r="A54" s="45" t="s">
        <v>105</v>
      </c>
      <c r="B54" s="46"/>
      <c r="C54" s="14"/>
      <c r="D54" s="240">
        <v>513</v>
      </c>
      <c r="E54" s="241">
        <v>29221682.97</v>
      </c>
      <c r="F54" s="241">
        <v>3628289.43</v>
      </c>
      <c r="G54" s="246">
        <v>0.8758357130311444</v>
      </c>
      <c r="H54" s="18"/>
    </row>
    <row r="55" spans="1:8" ht="15.75">
      <c r="A55" s="80" t="s">
        <v>106</v>
      </c>
      <c r="B55" s="48"/>
      <c r="C55" s="14"/>
      <c r="D55" s="240"/>
      <c r="E55" s="241"/>
      <c r="F55" s="241"/>
      <c r="G55" s="246"/>
      <c r="H55" s="18"/>
    </row>
    <row r="56" spans="1:8" ht="15">
      <c r="A56" s="20" t="s">
        <v>55</v>
      </c>
      <c r="B56" s="48"/>
      <c r="C56" s="14"/>
      <c r="D56" s="242"/>
      <c r="E56" s="245"/>
      <c r="F56" s="241"/>
      <c r="G56" s="247"/>
      <c r="H56" s="18"/>
    </row>
    <row r="57" spans="1:8" ht="15">
      <c r="A57" s="20" t="s">
        <v>56</v>
      </c>
      <c r="B57" s="46"/>
      <c r="C57" s="14"/>
      <c r="D57" s="242"/>
      <c r="E57" s="245"/>
      <c r="F57" s="241"/>
      <c r="G57" s="247"/>
      <c r="H57" s="18"/>
    </row>
    <row r="58" spans="1:8" ht="15">
      <c r="A58" s="20" t="s">
        <v>57</v>
      </c>
      <c r="B58" s="46"/>
      <c r="C58" s="14"/>
      <c r="D58" s="242"/>
      <c r="E58" s="243"/>
      <c r="F58" s="241"/>
      <c r="G58" s="247"/>
      <c r="H58" s="18"/>
    </row>
    <row r="59" spans="1:8" ht="15">
      <c r="A59" s="20" t="s">
        <v>38</v>
      </c>
      <c r="B59" s="46"/>
      <c r="C59" s="29"/>
      <c r="D59" s="242"/>
      <c r="E59" s="243"/>
      <c r="F59" s="241"/>
      <c r="G59" s="247"/>
      <c r="H59" s="18"/>
    </row>
    <row r="60" spans="1:8" ht="15.75">
      <c r="A60" s="50"/>
      <c r="B60" s="25"/>
      <c r="C60" s="51"/>
      <c r="D60" s="242"/>
      <c r="E60" s="244"/>
      <c r="F60" s="244"/>
      <c r="G60" s="247"/>
      <c r="H60" s="2"/>
    </row>
    <row r="61" spans="1:8" ht="18">
      <c r="A61" s="28" t="s">
        <v>58</v>
      </c>
      <c r="B61" s="28"/>
      <c r="C61" s="56"/>
      <c r="D61" s="30">
        <f>SUM(D44:D57)</f>
        <v>935</v>
      </c>
      <c r="E61" s="31">
        <f>SUM(E44:E60)</f>
        <v>69006106.27</v>
      </c>
      <c r="F61" s="31">
        <f>SUM(F44:F60)</f>
        <v>6163226.74</v>
      </c>
      <c r="G61" s="114">
        <f>1-(+F61/E61)</f>
        <v>0.9106857773443243</v>
      </c>
      <c r="H61" s="2"/>
    </row>
    <row r="62" spans="1:8" ht="18">
      <c r="A62" s="58"/>
      <c r="B62" s="59"/>
      <c r="C62" s="59"/>
      <c r="D62" s="52"/>
      <c r="E62" s="53"/>
      <c r="F62" s="54"/>
      <c r="G62" s="54"/>
      <c r="H62" s="2"/>
    </row>
    <row r="63" spans="1:8" ht="18">
      <c r="A63" s="55" t="s">
        <v>59</v>
      </c>
      <c r="B63" s="60"/>
      <c r="C63" s="60"/>
      <c r="D63" s="56"/>
      <c r="E63" s="56"/>
      <c r="F63" s="57">
        <f>F61+F39</f>
        <v>6703192.74</v>
      </c>
      <c r="G63" s="56"/>
      <c r="H63" s="2"/>
    </row>
    <row r="64" spans="1:8" ht="18">
      <c r="A64" s="55"/>
      <c r="B64" s="60"/>
      <c r="C64" s="60"/>
      <c r="D64" s="56"/>
      <c r="E64" s="56"/>
      <c r="F64" s="61"/>
      <c r="G64" s="60"/>
      <c r="H64" s="2"/>
    </row>
    <row r="65" spans="1:8" ht="15.75">
      <c r="A65" s="4" t="s">
        <v>61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62</v>
      </c>
      <c r="B66" s="60"/>
      <c r="C66" s="60"/>
      <c r="D66" s="60"/>
      <c r="E66" s="60"/>
      <c r="F66" s="61"/>
      <c r="G66" s="60"/>
      <c r="H66" s="2"/>
    </row>
    <row r="67" spans="1:8" ht="18">
      <c r="A67" s="4"/>
      <c r="B67" s="59"/>
      <c r="C67" s="59"/>
      <c r="D67" s="59"/>
      <c r="E67" s="59"/>
      <c r="F67" s="57"/>
      <c r="G67" s="59"/>
      <c r="H67" s="2"/>
    </row>
    <row r="68" ht="15">
      <c r="A68" s="62" t="s">
        <v>63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SEPTEMBER 2013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117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313" t="s">
        <v>10</v>
      </c>
      <c r="B9" s="314"/>
      <c r="C9" s="14"/>
      <c r="D9" s="318">
        <v>3</v>
      </c>
      <c r="E9" s="319">
        <v>100797</v>
      </c>
      <c r="F9" s="319">
        <v>20946.5</v>
      </c>
      <c r="G9" s="320">
        <v>0.20780876414972668</v>
      </c>
      <c r="H9" s="18"/>
    </row>
    <row r="10" spans="1:8" ht="15.75">
      <c r="A10" s="313" t="s">
        <v>11</v>
      </c>
      <c r="B10" s="314"/>
      <c r="C10" s="14"/>
      <c r="D10" s="318"/>
      <c r="E10" s="319"/>
      <c r="F10" s="319"/>
      <c r="G10" s="320"/>
      <c r="H10" s="18"/>
    </row>
    <row r="11" spans="1:8" ht="15.75">
      <c r="A11" s="313" t="s">
        <v>94</v>
      </c>
      <c r="B11" s="314"/>
      <c r="C11" s="14"/>
      <c r="D11" s="318"/>
      <c r="E11" s="319"/>
      <c r="F11" s="319"/>
      <c r="G11" s="320"/>
      <c r="H11" s="18"/>
    </row>
    <row r="12" spans="1:8" ht="15.75">
      <c r="A12" s="313" t="s">
        <v>13</v>
      </c>
      <c r="B12" s="314"/>
      <c r="C12" s="14"/>
      <c r="D12" s="318"/>
      <c r="E12" s="319"/>
      <c r="F12" s="319"/>
      <c r="G12" s="320"/>
      <c r="H12" s="18"/>
    </row>
    <row r="13" spans="1:8" ht="15.75">
      <c r="A13" s="313" t="s">
        <v>66</v>
      </c>
      <c r="B13" s="314"/>
      <c r="C13" s="14"/>
      <c r="D13" s="318"/>
      <c r="E13" s="319"/>
      <c r="F13" s="319"/>
      <c r="G13" s="320"/>
      <c r="H13" s="18"/>
    </row>
    <row r="14" spans="1:8" ht="15.75">
      <c r="A14" s="313" t="s">
        <v>145</v>
      </c>
      <c r="B14" s="314"/>
      <c r="C14" s="14"/>
      <c r="D14" s="318"/>
      <c r="E14" s="319"/>
      <c r="F14" s="319"/>
      <c r="G14" s="320"/>
      <c r="H14" s="18"/>
    </row>
    <row r="15" spans="1:8" ht="15.75">
      <c r="A15" s="313" t="s">
        <v>16</v>
      </c>
      <c r="B15" s="314"/>
      <c r="C15" s="14"/>
      <c r="D15" s="318"/>
      <c r="E15" s="319"/>
      <c r="F15" s="319"/>
      <c r="G15" s="320"/>
      <c r="H15" s="18"/>
    </row>
    <row r="16" spans="1:8" ht="15.75">
      <c r="A16" s="313" t="s">
        <v>95</v>
      </c>
      <c r="B16" s="314"/>
      <c r="C16" s="14"/>
      <c r="D16" s="318"/>
      <c r="E16" s="319"/>
      <c r="F16" s="319"/>
      <c r="G16" s="320"/>
      <c r="H16" s="18"/>
    </row>
    <row r="17" spans="1:8" ht="15.75">
      <c r="A17" s="313" t="s">
        <v>18</v>
      </c>
      <c r="B17" s="314"/>
      <c r="C17" s="14"/>
      <c r="D17" s="318"/>
      <c r="E17" s="319"/>
      <c r="F17" s="319"/>
      <c r="G17" s="320"/>
      <c r="H17" s="18"/>
    </row>
    <row r="18" spans="1:8" ht="15.75">
      <c r="A18" s="313" t="s">
        <v>19</v>
      </c>
      <c r="B18" s="314"/>
      <c r="C18" s="14"/>
      <c r="D18" s="318">
        <v>2</v>
      </c>
      <c r="E18" s="319">
        <v>185800</v>
      </c>
      <c r="F18" s="319">
        <v>38230</v>
      </c>
      <c r="G18" s="320">
        <v>0.20575888051668462</v>
      </c>
      <c r="H18" s="18"/>
    </row>
    <row r="19" spans="1:8" ht="15.75">
      <c r="A19" s="313" t="s">
        <v>20</v>
      </c>
      <c r="B19" s="314"/>
      <c r="C19" s="14"/>
      <c r="D19" s="318"/>
      <c r="E19" s="319"/>
      <c r="F19" s="319"/>
      <c r="G19" s="320"/>
      <c r="H19" s="18"/>
    </row>
    <row r="20" spans="1:8" ht="15.75">
      <c r="A20" s="313" t="s">
        <v>21</v>
      </c>
      <c r="B20" s="314"/>
      <c r="C20" s="14"/>
      <c r="D20" s="318"/>
      <c r="E20" s="319"/>
      <c r="F20" s="319"/>
      <c r="G20" s="320"/>
      <c r="H20" s="18"/>
    </row>
    <row r="21" spans="1:8" ht="15.75">
      <c r="A21" s="313" t="s">
        <v>96</v>
      </c>
      <c r="B21" s="314"/>
      <c r="C21" s="14"/>
      <c r="D21" s="318"/>
      <c r="E21" s="319"/>
      <c r="F21" s="319"/>
      <c r="G21" s="320"/>
      <c r="H21" s="18"/>
    </row>
    <row r="22" spans="1:8" ht="15.75">
      <c r="A22" s="313" t="s">
        <v>23</v>
      </c>
      <c r="B22" s="314"/>
      <c r="C22" s="14"/>
      <c r="D22" s="318"/>
      <c r="E22" s="319"/>
      <c r="F22" s="319"/>
      <c r="G22" s="320"/>
      <c r="H22" s="18"/>
    </row>
    <row r="23" spans="1:8" ht="15.75">
      <c r="A23" s="313" t="s">
        <v>24</v>
      </c>
      <c r="B23" s="314"/>
      <c r="C23" s="14"/>
      <c r="D23" s="318"/>
      <c r="E23" s="319"/>
      <c r="F23" s="319"/>
      <c r="G23" s="320"/>
      <c r="H23" s="18"/>
    </row>
    <row r="24" spans="1:8" ht="15.75">
      <c r="A24" s="313" t="s">
        <v>25</v>
      </c>
      <c r="B24" s="314"/>
      <c r="C24" s="14"/>
      <c r="D24" s="318"/>
      <c r="E24" s="319"/>
      <c r="F24" s="319"/>
      <c r="G24" s="320"/>
      <c r="H24" s="18"/>
    </row>
    <row r="25" spans="1:8" ht="15.75">
      <c r="A25" s="315" t="s">
        <v>26</v>
      </c>
      <c r="B25" s="314"/>
      <c r="C25" s="14"/>
      <c r="D25" s="318">
        <v>1</v>
      </c>
      <c r="E25" s="319">
        <v>42761</v>
      </c>
      <c r="F25" s="319">
        <v>9910.5</v>
      </c>
      <c r="G25" s="320">
        <v>0.23176492598395734</v>
      </c>
      <c r="H25" s="18"/>
    </row>
    <row r="26" spans="1:8" ht="15.75">
      <c r="A26" s="315" t="s">
        <v>27</v>
      </c>
      <c r="B26" s="314"/>
      <c r="C26" s="14"/>
      <c r="D26" s="318"/>
      <c r="E26" s="319"/>
      <c r="F26" s="319"/>
      <c r="G26" s="320"/>
      <c r="H26" s="18"/>
    </row>
    <row r="27" spans="1:8" ht="15.75">
      <c r="A27" s="316" t="s">
        <v>28</v>
      </c>
      <c r="B27" s="314"/>
      <c r="C27" s="14"/>
      <c r="D27" s="318"/>
      <c r="E27" s="319"/>
      <c r="F27" s="319"/>
      <c r="G27" s="320"/>
      <c r="H27" s="18"/>
    </row>
    <row r="28" spans="1:8" ht="15.75">
      <c r="A28" s="316" t="s">
        <v>29</v>
      </c>
      <c r="B28" s="314"/>
      <c r="C28" s="14"/>
      <c r="D28" s="318"/>
      <c r="E28" s="319"/>
      <c r="F28" s="319"/>
      <c r="G28" s="320"/>
      <c r="H28" s="18"/>
    </row>
    <row r="29" spans="1:8" ht="15.75">
      <c r="A29" s="316" t="s">
        <v>30</v>
      </c>
      <c r="B29" s="314"/>
      <c r="C29" s="14"/>
      <c r="D29" s="318">
        <v>1</v>
      </c>
      <c r="E29" s="319">
        <v>41604</v>
      </c>
      <c r="F29" s="319">
        <v>12910.5</v>
      </c>
      <c r="G29" s="320">
        <v>0.31031871935390826</v>
      </c>
      <c r="H29" s="18"/>
    </row>
    <row r="30" spans="1:8" ht="15.75">
      <c r="A30" s="316" t="s">
        <v>77</v>
      </c>
      <c r="B30" s="314"/>
      <c r="C30" s="14"/>
      <c r="D30" s="318"/>
      <c r="E30" s="319"/>
      <c r="F30" s="319"/>
      <c r="G30" s="320"/>
      <c r="H30" s="18"/>
    </row>
    <row r="31" spans="1:8" ht="15.75">
      <c r="A31" s="316" t="s">
        <v>35</v>
      </c>
      <c r="B31" s="314"/>
      <c r="C31" s="14"/>
      <c r="D31" s="318"/>
      <c r="E31" s="319"/>
      <c r="F31" s="319"/>
      <c r="G31" s="320"/>
      <c r="H31" s="18"/>
    </row>
    <row r="32" spans="1:8" ht="15.75">
      <c r="A32" s="316" t="s">
        <v>68</v>
      </c>
      <c r="B32" s="314"/>
      <c r="C32" s="14"/>
      <c r="D32" s="318">
        <v>1</v>
      </c>
      <c r="E32" s="319">
        <v>105779</v>
      </c>
      <c r="F32" s="319">
        <v>31045.5</v>
      </c>
      <c r="G32" s="320">
        <v>0.2934939827375944</v>
      </c>
      <c r="H32" s="18"/>
    </row>
    <row r="33" spans="1:8" ht="15.75">
      <c r="A33" s="316" t="s">
        <v>86</v>
      </c>
      <c r="B33" s="314"/>
      <c r="C33" s="14"/>
      <c r="D33" s="318">
        <v>3</v>
      </c>
      <c r="E33" s="319">
        <v>362197</v>
      </c>
      <c r="F33" s="319">
        <v>85187</v>
      </c>
      <c r="G33" s="320">
        <v>0.23519521144570496</v>
      </c>
      <c r="H33" s="18"/>
    </row>
    <row r="34" spans="1:8" ht="15.75">
      <c r="A34" s="316" t="s">
        <v>74</v>
      </c>
      <c r="B34" s="314"/>
      <c r="C34" s="14"/>
      <c r="D34" s="318"/>
      <c r="E34" s="319"/>
      <c r="F34" s="319"/>
      <c r="G34" s="320"/>
      <c r="H34" s="18"/>
    </row>
    <row r="35" spans="1:8" ht="15">
      <c r="A35" s="317" t="s">
        <v>36</v>
      </c>
      <c r="B35" s="314"/>
      <c r="C35" s="14"/>
      <c r="D35" s="321"/>
      <c r="E35" s="323"/>
      <c r="F35" s="319"/>
      <c r="G35" s="322"/>
      <c r="H35" s="18"/>
    </row>
    <row r="36" spans="1:8" ht="15">
      <c r="A36" s="317" t="s">
        <v>57</v>
      </c>
      <c r="B36" s="314"/>
      <c r="C36" s="14"/>
      <c r="D36" s="321"/>
      <c r="E36" s="323"/>
      <c r="F36" s="319"/>
      <c r="G36" s="322"/>
      <c r="H36" s="18"/>
    </row>
    <row r="37" spans="1:8" ht="15">
      <c r="A37" s="20" t="s">
        <v>38</v>
      </c>
      <c r="B37" s="13"/>
      <c r="C37" s="14"/>
      <c r="D37" s="321"/>
      <c r="E37" s="323"/>
      <c r="F37" s="319"/>
      <c r="G37" s="322"/>
      <c r="H37" s="18"/>
    </row>
    <row r="38" spans="1:8" ht="15">
      <c r="A38" s="24"/>
      <c r="B38" s="25"/>
      <c r="C38" s="14"/>
      <c r="D38" s="321"/>
      <c r="E38" s="324"/>
      <c r="F38" s="324"/>
      <c r="G38" s="322"/>
      <c r="H38" s="18"/>
    </row>
    <row r="39" spans="1:8" ht="15.75">
      <c r="A39" s="27" t="s">
        <v>39</v>
      </c>
      <c r="B39" s="28"/>
      <c r="C39" s="29"/>
      <c r="D39" s="30">
        <f>SUM(D9:D38)</f>
        <v>11</v>
      </c>
      <c r="E39" s="31">
        <f>SUM(E9:E38)</f>
        <v>838938</v>
      </c>
      <c r="F39" s="31">
        <f>SUM(F9:F38)</f>
        <v>198230</v>
      </c>
      <c r="G39" s="32">
        <f>F39/E39</f>
        <v>0.23628682930085418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40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41</v>
      </c>
      <c r="F42" s="39" t="s">
        <v>41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42</v>
      </c>
      <c r="F43" s="41" t="s">
        <v>8</v>
      </c>
      <c r="G43" s="41" t="s">
        <v>43</v>
      </c>
      <c r="H43" s="2"/>
    </row>
    <row r="44" spans="1:8" ht="15.75">
      <c r="A44" s="45" t="s">
        <v>44</v>
      </c>
      <c r="B44" s="46"/>
      <c r="C44" s="14"/>
      <c r="D44" s="325"/>
      <c r="E44" s="326"/>
      <c r="F44" s="326"/>
      <c r="G44" s="327"/>
      <c r="H44" s="18"/>
    </row>
    <row r="45" spans="1:8" ht="15.75">
      <c r="A45" s="45" t="s">
        <v>45</v>
      </c>
      <c r="B45" s="46"/>
      <c r="C45" s="14"/>
      <c r="D45" s="325"/>
      <c r="E45" s="326"/>
      <c r="F45" s="326"/>
      <c r="G45" s="327"/>
      <c r="H45" s="18"/>
    </row>
    <row r="46" spans="1:8" ht="15.75">
      <c r="A46" s="45" t="s">
        <v>46</v>
      </c>
      <c r="B46" s="46"/>
      <c r="C46" s="14"/>
      <c r="D46" s="325">
        <v>24</v>
      </c>
      <c r="E46" s="326">
        <v>2676051.5</v>
      </c>
      <c r="F46" s="326">
        <v>93805.3</v>
      </c>
      <c r="G46" s="327">
        <v>0.9649463771530555</v>
      </c>
      <c r="H46" s="18"/>
    </row>
    <row r="47" spans="1:8" ht="15.75">
      <c r="A47" s="45" t="s">
        <v>47</v>
      </c>
      <c r="B47" s="46"/>
      <c r="C47" s="14"/>
      <c r="D47" s="325"/>
      <c r="E47" s="326"/>
      <c r="F47" s="326"/>
      <c r="G47" s="327"/>
      <c r="H47" s="18"/>
    </row>
    <row r="48" spans="1:8" ht="15.75">
      <c r="A48" s="45" t="s">
        <v>48</v>
      </c>
      <c r="B48" s="46"/>
      <c r="C48" s="14"/>
      <c r="D48" s="325">
        <v>31</v>
      </c>
      <c r="E48" s="326">
        <v>2472807</v>
      </c>
      <c r="F48" s="326">
        <v>176587.47</v>
      </c>
      <c r="G48" s="327">
        <v>0.9285882521361352</v>
      </c>
      <c r="H48" s="18"/>
    </row>
    <row r="49" spans="1:8" ht="15.75">
      <c r="A49" s="45" t="s">
        <v>49</v>
      </c>
      <c r="B49" s="46"/>
      <c r="C49" s="14"/>
      <c r="D49" s="325"/>
      <c r="E49" s="326"/>
      <c r="F49" s="326"/>
      <c r="G49" s="327"/>
      <c r="H49" s="18"/>
    </row>
    <row r="50" spans="1:8" ht="15.75">
      <c r="A50" s="45" t="s">
        <v>50</v>
      </c>
      <c r="B50" s="46"/>
      <c r="C50" s="14"/>
      <c r="D50" s="325">
        <v>4</v>
      </c>
      <c r="E50" s="326">
        <v>235885</v>
      </c>
      <c r="F50" s="326">
        <v>29455</v>
      </c>
      <c r="G50" s="327">
        <v>0.8751298302138754</v>
      </c>
      <c r="H50" s="18"/>
    </row>
    <row r="51" spans="1:8" ht="15.75">
      <c r="A51" s="45" t="s">
        <v>51</v>
      </c>
      <c r="B51" s="46"/>
      <c r="C51" s="14"/>
      <c r="D51" s="325"/>
      <c r="E51" s="326"/>
      <c r="F51" s="326"/>
      <c r="G51" s="327"/>
      <c r="H51" s="18"/>
    </row>
    <row r="52" spans="1:8" ht="15.75">
      <c r="A52" s="45" t="s">
        <v>52</v>
      </c>
      <c r="B52" s="46"/>
      <c r="C52" s="14"/>
      <c r="D52" s="325"/>
      <c r="E52" s="326"/>
      <c r="F52" s="326"/>
      <c r="G52" s="327"/>
      <c r="H52" s="18"/>
    </row>
    <row r="53" spans="1:8" ht="15.75">
      <c r="A53" s="45" t="s">
        <v>80</v>
      </c>
      <c r="B53" s="48"/>
      <c r="C53" s="14"/>
      <c r="D53" s="334">
        <v>517</v>
      </c>
      <c r="E53" s="335">
        <v>24678718.78</v>
      </c>
      <c r="F53" s="335">
        <v>2495725.29</v>
      </c>
      <c r="G53" s="327">
        <v>0.8988713590746626</v>
      </c>
      <c r="H53" s="18"/>
    </row>
    <row r="54" spans="1:8" ht="15.75">
      <c r="A54" s="45" t="s">
        <v>81</v>
      </c>
      <c r="B54" s="48"/>
      <c r="C54" s="14"/>
      <c r="D54" s="325"/>
      <c r="E54" s="326"/>
      <c r="F54" s="326"/>
      <c r="G54" s="327"/>
      <c r="H54" s="18"/>
    </row>
    <row r="55" spans="1:8" ht="15">
      <c r="A55" s="20" t="s">
        <v>55</v>
      </c>
      <c r="B55" s="48"/>
      <c r="C55" s="14"/>
      <c r="D55" s="328"/>
      <c r="E55" s="332"/>
      <c r="F55" s="326"/>
      <c r="G55" s="329"/>
      <c r="H55" s="18"/>
    </row>
    <row r="56" spans="1:8" ht="15">
      <c r="A56" s="20" t="s">
        <v>56</v>
      </c>
      <c r="B56" s="46"/>
      <c r="C56" s="14"/>
      <c r="D56" s="328"/>
      <c r="E56" s="332"/>
      <c r="F56" s="326"/>
      <c r="G56" s="329"/>
      <c r="H56" s="18"/>
    </row>
    <row r="57" spans="1:8" ht="15">
      <c r="A57" s="20" t="s">
        <v>57</v>
      </c>
      <c r="B57" s="46"/>
      <c r="C57" s="14"/>
      <c r="D57" s="328"/>
      <c r="E57" s="330"/>
      <c r="F57" s="326"/>
      <c r="G57" s="329"/>
      <c r="H57" s="18"/>
    </row>
    <row r="58" spans="1:8" ht="15">
      <c r="A58" s="20" t="s">
        <v>38</v>
      </c>
      <c r="B58" s="46"/>
      <c r="C58" s="14"/>
      <c r="D58" s="328"/>
      <c r="E58" s="330"/>
      <c r="F58" s="326"/>
      <c r="G58" s="329"/>
      <c r="H58" s="18"/>
    </row>
    <row r="59" spans="1:8" ht="15.75">
      <c r="A59" s="50"/>
      <c r="B59" s="25"/>
      <c r="C59" s="14"/>
      <c r="D59" s="328"/>
      <c r="E59" s="333"/>
      <c r="F59" s="331"/>
      <c r="G59" s="329"/>
      <c r="H59" s="18"/>
    </row>
    <row r="60" spans="1:8" ht="15.75">
      <c r="A60" s="28" t="s">
        <v>58</v>
      </c>
      <c r="B60" s="28"/>
      <c r="C60" s="29"/>
      <c r="D60" s="30">
        <f>SUM(D44:D56)</f>
        <v>576</v>
      </c>
      <c r="E60" s="31">
        <f>SUM(E44:E59)</f>
        <v>30063462.28</v>
      </c>
      <c r="F60" s="31">
        <f>SUM(F44:F59)</f>
        <v>2795573.06</v>
      </c>
      <c r="G60" s="32">
        <f>1-(F60/E60)</f>
        <v>0.907010941256098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59</v>
      </c>
      <c r="B62" s="56"/>
      <c r="C62" s="59"/>
      <c r="D62" s="75"/>
      <c r="E62" s="56"/>
      <c r="F62" s="57">
        <f>F60+F39</f>
        <v>2993803.06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60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61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62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63</v>
      </c>
      <c r="B68" s="59"/>
      <c r="C68" s="59"/>
      <c r="D68" s="59"/>
      <c r="E68" s="59"/>
      <c r="F68" s="57"/>
      <c r="G68" s="5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83" customWidth="1"/>
    <col min="2" max="2" width="15.6640625" style="83" customWidth="1"/>
    <col min="3" max="3" width="3.6640625" style="83" customWidth="1"/>
    <col min="4" max="4" width="6.6640625" style="83" customWidth="1"/>
    <col min="5" max="6" width="14.6640625" style="83" customWidth="1"/>
    <col min="7" max="7" width="11.6640625" style="83" customWidth="1"/>
    <col min="8" max="8" width="3.6640625" style="83" customWidth="1"/>
    <col min="9" max="16384" width="8.88671875" style="83" customWidth="1"/>
  </cols>
  <sheetData>
    <row r="1" spans="1:8" ht="23.25">
      <c r="A1" s="82" t="s">
        <v>0</v>
      </c>
      <c r="B1" s="29"/>
      <c r="C1" s="29"/>
      <c r="D1" s="29"/>
      <c r="E1" s="29"/>
      <c r="F1" s="29"/>
      <c r="G1" s="29"/>
      <c r="H1" s="29"/>
    </row>
    <row r="2" spans="1:8" ht="23.25">
      <c r="A2" s="82" t="s">
        <v>1</v>
      </c>
      <c r="B2" s="29"/>
      <c r="C2" s="29"/>
      <c r="D2" s="29"/>
      <c r="E2" s="29"/>
      <c r="F2" s="29"/>
      <c r="G2" s="29"/>
      <c r="H2" s="29"/>
    </row>
    <row r="3" spans="1:8" ht="23.25">
      <c r="A3" s="1" t="str">
        <f>ARG!$A$3</f>
        <v>MONTH ENDED:      SEPTEMBER 2013</v>
      </c>
      <c r="B3" s="29"/>
      <c r="C3" s="29"/>
      <c r="D3" s="29"/>
      <c r="E3" s="29"/>
      <c r="F3" s="29"/>
      <c r="G3" s="29"/>
      <c r="H3" s="29"/>
    </row>
    <row r="4" spans="1:8" ht="15">
      <c r="A4" s="98"/>
      <c r="B4" s="98"/>
      <c r="C4" s="98"/>
      <c r="D4" s="98"/>
      <c r="E4" s="98"/>
      <c r="F4" s="5"/>
      <c r="G4" s="5"/>
      <c r="H4" s="29"/>
    </row>
    <row r="5" spans="1:8" ht="23.25">
      <c r="A5" s="29"/>
      <c r="B5" s="98"/>
      <c r="C5" s="98"/>
      <c r="D5" s="99" t="s">
        <v>131</v>
      </c>
      <c r="E5" s="100"/>
      <c r="F5" s="8"/>
      <c r="G5" s="5"/>
      <c r="H5" s="101"/>
    </row>
    <row r="6" spans="1:8" ht="18">
      <c r="A6" s="37" t="s">
        <v>3</v>
      </c>
      <c r="B6" s="98"/>
      <c r="C6" s="98"/>
      <c r="D6" s="98"/>
      <c r="E6" s="98"/>
      <c r="F6" s="5"/>
      <c r="G6" s="5"/>
      <c r="H6" s="101"/>
    </row>
    <row r="7" spans="1:8" ht="15.75">
      <c r="A7" s="102"/>
      <c r="B7" s="102"/>
      <c r="C7" s="102"/>
      <c r="D7" s="102"/>
      <c r="E7" s="39" t="s">
        <v>4</v>
      </c>
      <c r="F7" s="39" t="s">
        <v>4</v>
      </c>
      <c r="G7" s="12" t="s">
        <v>5</v>
      </c>
      <c r="H7" s="38"/>
    </row>
    <row r="8" spans="1:8" ht="15.75">
      <c r="A8" s="102"/>
      <c r="B8" s="102"/>
      <c r="C8" s="102"/>
      <c r="D8" s="39" t="s">
        <v>6</v>
      </c>
      <c r="E8" s="39" t="s">
        <v>7</v>
      </c>
      <c r="F8" s="12" t="s">
        <v>8</v>
      </c>
      <c r="G8" s="12" t="s">
        <v>9</v>
      </c>
      <c r="H8" s="38"/>
    </row>
    <row r="9" spans="1:8" ht="15.75">
      <c r="A9" s="336" t="s">
        <v>10</v>
      </c>
      <c r="B9" s="337"/>
      <c r="C9" s="14"/>
      <c r="D9" s="342"/>
      <c r="E9" s="343"/>
      <c r="F9" s="343"/>
      <c r="G9" s="344"/>
      <c r="H9" s="104"/>
    </row>
    <row r="10" spans="1:8" ht="15.75">
      <c r="A10" s="336" t="s">
        <v>11</v>
      </c>
      <c r="B10" s="337"/>
      <c r="C10" s="14"/>
      <c r="D10" s="342"/>
      <c r="E10" s="343"/>
      <c r="F10" s="343"/>
      <c r="G10" s="344"/>
      <c r="H10" s="104"/>
    </row>
    <row r="11" spans="1:8" ht="15.75">
      <c r="A11" s="336" t="s">
        <v>66</v>
      </c>
      <c r="B11" s="337"/>
      <c r="C11" s="14"/>
      <c r="D11" s="342"/>
      <c r="E11" s="343"/>
      <c r="F11" s="343"/>
      <c r="G11" s="344"/>
      <c r="H11" s="104"/>
    </row>
    <row r="12" spans="1:8" ht="15.75">
      <c r="A12" s="336" t="s">
        <v>84</v>
      </c>
      <c r="B12" s="337"/>
      <c r="C12" s="14"/>
      <c r="D12" s="342"/>
      <c r="E12" s="343"/>
      <c r="F12" s="343"/>
      <c r="G12" s="344"/>
      <c r="H12" s="104"/>
    </row>
    <row r="13" spans="1:8" ht="15.75">
      <c r="A13" s="336" t="s">
        <v>18</v>
      </c>
      <c r="B13" s="337"/>
      <c r="C13" s="14"/>
      <c r="D13" s="342"/>
      <c r="E13" s="343"/>
      <c r="F13" s="343"/>
      <c r="G13" s="344"/>
      <c r="H13" s="104"/>
    </row>
    <row r="14" spans="1:8" ht="15.75">
      <c r="A14" s="336" t="s">
        <v>86</v>
      </c>
      <c r="B14" s="337"/>
      <c r="C14" s="14"/>
      <c r="D14" s="342">
        <v>5</v>
      </c>
      <c r="E14" s="343">
        <v>690943</v>
      </c>
      <c r="F14" s="343">
        <v>94339</v>
      </c>
      <c r="G14" s="344">
        <v>0.13653658840164817</v>
      </c>
      <c r="H14" s="104"/>
    </row>
    <row r="15" spans="1:8" ht="15.75">
      <c r="A15" s="336" t="s">
        <v>31</v>
      </c>
      <c r="B15" s="337"/>
      <c r="C15" s="14"/>
      <c r="D15" s="342">
        <v>2</v>
      </c>
      <c r="E15" s="343">
        <v>406924</v>
      </c>
      <c r="F15" s="343">
        <v>119509</v>
      </c>
      <c r="G15" s="344">
        <v>0.29368874777599746</v>
      </c>
      <c r="H15" s="104"/>
    </row>
    <row r="16" spans="1:8" ht="15.75">
      <c r="A16" s="336" t="s">
        <v>87</v>
      </c>
      <c r="B16" s="337"/>
      <c r="C16" s="14"/>
      <c r="D16" s="342"/>
      <c r="E16" s="343"/>
      <c r="F16" s="343"/>
      <c r="G16" s="344"/>
      <c r="H16" s="104"/>
    </row>
    <row r="17" spans="1:8" ht="15.75">
      <c r="A17" s="336" t="s">
        <v>89</v>
      </c>
      <c r="B17" s="337"/>
      <c r="C17" s="14"/>
      <c r="D17" s="342"/>
      <c r="E17" s="343"/>
      <c r="F17" s="343"/>
      <c r="G17" s="344"/>
      <c r="H17" s="104"/>
    </row>
    <row r="18" spans="1:8" ht="15.75">
      <c r="A18" s="336" t="s">
        <v>19</v>
      </c>
      <c r="B18" s="337"/>
      <c r="C18" s="14"/>
      <c r="D18" s="342">
        <v>2</v>
      </c>
      <c r="E18" s="343">
        <v>359468</v>
      </c>
      <c r="F18" s="343">
        <v>96029</v>
      </c>
      <c r="G18" s="344">
        <v>0.2671419987314587</v>
      </c>
      <c r="H18" s="104"/>
    </row>
    <row r="19" spans="1:8" ht="15.75">
      <c r="A19" s="336" t="s">
        <v>20</v>
      </c>
      <c r="B19" s="337"/>
      <c r="C19" s="14"/>
      <c r="D19" s="342"/>
      <c r="E19" s="343"/>
      <c r="F19" s="343"/>
      <c r="G19" s="344"/>
      <c r="H19" s="104"/>
    </row>
    <row r="20" spans="1:8" ht="15.75">
      <c r="A20" s="336" t="s">
        <v>17</v>
      </c>
      <c r="B20" s="337"/>
      <c r="C20" s="14"/>
      <c r="D20" s="342">
        <v>2</v>
      </c>
      <c r="E20" s="343">
        <v>33380</v>
      </c>
      <c r="F20" s="343">
        <v>9265</v>
      </c>
      <c r="G20" s="344">
        <v>0.2775614140203715</v>
      </c>
      <c r="H20" s="104"/>
    </row>
    <row r="21" spans="1:8" ht="15.75">
      <c r="A21" s="336" t="s">
        <v>132</v>
      </c>
      <c r="B21" s="337"/>
      <c r="C21" s="14"/>
      <c r="D21" s="342">
        <v>3</v>
      </c>
      <c r="E21" s="343">
        <v>107940</v>
      </c>
      <c r="F21" s="343">
        <v>22843</v>
      </c>
      <c r="G21" s="344">
        <v>0.21162682972021493</v>
      </c>
      <c r="H21" s="104"/>
    </row>
    <row r="22" spans="1:8" ht="15.75">
      <c r="A22" s="336" t="s">
        <v>23</v>
      </c>
      <c r="B22" s="337"/>
      <c r="C22" s="14"/>
      <c r="D22" s="342"/>
      <c r="E22" s="343"/>
      <c r="F22" s="343"/>
      <c r="G22" s="344"/>
      <c r="H22" s="104"/>
    </row>
    <row r="23" spans="1:8" ht="15.75">
      <c r="A23" s="336" t="s">
        <v>71</v>
      </c>
      <c r="B23" s="337"/>
      <c r="C23" s="14"/>
      <c r="D23" s="342"/>
      <c r="E23" s="343"/>
      <c r="F23" s="343"/>
      <c r="G23" s="344"/>
      <c r="H23" s="104"/>
    </row>
    <row r="24" spans="1:8" ht="15.75">
      <c r="A24" s="336" t="s">
        <v>24</v>
      </c>
      <c r="B24" s="337"/>
      <c r="C24" s="14"/>
      <c r="D24" s="342">
        <v>1</v>
      </c>
      <c r="E24" s="343">
        <v>92150</v>
      </c>
      <c r="F24" s="343">
        <v>20150</v>
      </c>
      <c r="G24" s="344">
        <v>0.21866521975040695</v>
      </c>
      <c r="H24" s="104"/>
    </row>
    <row r="25" spans="1:8" ht="15.75">
      <c r="A25" s="338" t="s">
        <v>26</v>
      </c>
      <c r="B25" s="337"/>
      <c r="C25" s="14"/>
      <c r="D25" s="342">
        <v>1</v>
      </c>
      <c r="E25" s="343">
        <v>103695</v>
      </c>
      <c r="F25" s="343">
        <v>12270.5</v>
      </c>
      <c r="G25" s="344">
        <v>0.11833261005834418</v>
      </c>
      <c r="H25" s="104"/>
    </row>
    <row r="26" spans="1:8" ht="15.75">
      <c r="A26" s="338" t="s">
        <v>27</v>
      </c>
      <c r="B26" s="337"/>
      <c r="C26" s="14"/>
      <c r="D26" s="342">
        <v>7</v>
      </c>
      <c r="E26" s="343">
        <v>29568</v>
      </c>
      <c r="F26" s="343">
        <v>29568</v>
      </c>
      <c r="G26" s="344">
        <v>1</v>
      </c>
      <c r="H26" s="104"/>
    </row>
    <row r="27" spans="1:8" ht="15.75">
      <c r="A27" s="339" t="s">
        <v>28</v>
      </c>
      <c r="B27" s="337"/>
      <c r="C27" s="14"/>
      <c r="D27" s="342"/>
      <c r="E27" s="343"/>
      <c r="F27" s="343"/>
      <c r="G27" s="344"/>
      <c r="H27" s="104"/>
    </row>
    <row r="28" spans="1:8" ht="15.75">
      <c r="A28" s="339" t="s">
        <v>29</v>
      </c>
      <c r="B28" s="337"/>
      <c r="C28" s="14"/>
      <c r="D28" s="342"/>
      <c r="E28" s="343">
        <v>6719</v>
      </c>
      <c r="F28" s="343">
        <v>1619</v>
      </c>
      <c r="G28" s="344">
        <v>0.24095847596368508</v>
      </c>
      <c r="H28" s="104"/>
    </row>
    <row r="29" spans="1:8" ht="15.75">
      <c r="A29" s="339" t="s">
        <v>133</v>
      </c>
      <c r="B29" s="337"/>
      <c r="C29" s="14"/>
      <c r="D29" s="342">
        <v>2</v>
      </c>
      <c r="E29" s="343">
        <v>158708</v>
      </c>
      <c r="F29" s="343">
        <v>38016.5</v>
      </c>
      <c r="G29" s="344">
        <v>0.23953738941956296</v>
      </c>
      <c r="H29" s="104"/>
    </row>
    <row r="30" spans="1:8" ht="15.75">
      <c r="A30" s="339" t="s">
        <v>72</v>
      </c>
      <c r="B30" s="337"/>
      <c r="C30" s="14"/>
      <c r="D30" s="342"/>
      <c r="E30" s="343"/>
      <c r="F30" s="343"/>
      <c r="G30" s="344"/>
      <c r="H30" s="104"/>
    </row>
    <row r="31" spans="1:8" ht="15.75">
      <c r="A31" s="339" t="s">
        <v>90</v>
      </c>
      <c r="B31" s="337"/>
      <c r="C31" s="14"/>
      <c r="D31" s="342"/>
      <c r="E31" s="343"/>
      <c r="F31" s="343"/>
      <c r="G31" s="344"/>
      <c r="H31" s="104"/>
    </row>
    <row r="32" spans="1:8" ht="15.75">
      <c r="A32" s="341" t="s">
        <v>141</v>
      </c>
      <c r="B32" s="337"/>
      <c r="C32" s="14"/>
      <c r="D32" s="342">
        <v>2</v>
      </c>
      <c r="E32" s="343">
        <v>242111</v>
      </c>
      <c r="F32" s="343">
        <v>57589</v>
      </c>
      <c r="G32" s="344">
        <v>0.23786197240108875</v>
      </c>
      <c r="H32" s="104"/>
    </row>
    <row r="33" spans="1:8" ht="15.75">
      <c r="A33" s="339" t="s">
        <v>75</v>
      </c>
      <c r="B33" s="337"/>
      <c r="C33" s="14"/>
      <c r="D33" s="342"/>
      <c r="E33" s="343"/>
      <c r="F33" s="343"/>
      <c r="G33" s="344"/>
      <c r="H33" s="104"/>
    </row>
    <row r="34" spans="1:8" ht="15.75">
      <c r="A34" s="339" t="s">
        <v>134</v>
      </c>
      <c r="B34" s="337"/>
      <c r="C34" s="14"/>
      <c r="D34" s="342">
        <v>1</v>
      </c>
      <c r="E34" s="343">
        <v>1381</v>
      </c>
      <c r="F34" s="343">
        <v>713</v>
      </c>
      <c r="G34" s="344">
        <v>0.5162925416364953</v>
      </c>
      <c r="H34" s="104"/>
    </row>
    <row r="35" spans="1:8" ht="15">
      <c r="A35" s="340" t="s">
        <v>36</v>
      </c>
      <c r="B35" s="337"/>
      <c r="C35" s="14"/>
      <c r="D35" s="346"/>
      <c r="E35" s="349">
        <v>10010</v>
      </c>
      <c r="F35" s="343">
        <v>1540</v>
      </c>
      <c r="G35" s="348"/>
      <c r="H35" s="104"/>
    </row>
    <row r="36" spans="1:8" ht="15">
      <c r="A36" s="340" t="s">
        <v>57</v>
      </c>
      <c r="B36" s="337"/>
      <c r="C36" s="14"/>
      <c r="D36" s="346"/>
      <c r="E36" s="349"/>
      <c r="F36" s="343"/>
      <c r="G36" s="348"/>
      <c r="H36" s="104"/>
    </row>
    <row r="37" spans="1:8" ht="15">
      <c r="A37" s="340" t="s">
        <v>38</v>
      </c>
      <c r="B37" s="337"/>
      <c r="C37" s="14"/>
      <c r="D37" s="346"/>
      <c r="E37" s="347"/>
      <c r="F37" s="345"/>
      <c r="G37" s="348"/>
      <c r="H37" s="104"/>
    </row>
    <row r="38" spans="1:8" ht="15">
      <c r="A38" s="24"/>
      <c r="B38" s="25"/>
      <c r="C38" s="14"/>
      <c r="D38" s="346"/>
      <c r="E38" s="350"/>
      <c r="F38" s="350"/>
      <c r="G38" s="348"/>
      <c r="H38" s="104"/>
    </row>
    <row r="39" spans="1:8" ht="15.75">
      <c r="A39" s="27" t="s">
        <v>39</v>
      </c>
      <c r="B39" s="28"/>
      <c r="C39" s="29"/>
      <c r="D39" s="30">
        <f>SUM(D9:D38)</f>
        <v>28</v>
      </c>
      <c r="E39" s="31">
        <f>SUM(E9:E38)</f>
        <v>2242997</v>
      </c>
      <c r="F39" s="31">
        <f>SUM(F9:F38)</f>
        <v>503451</v>
      </c>
      <c r="G39" s="32">
        <f>F39/E39</f>
        <v>0.2244546024805205</v>
      </c>
      <c r="H39" s="105"/>
    </row>
    <row r="40" spans="1:8" ht="15.75">
      <c r="A40" s="33"/>
      <c r="B40" s="33"/>
      <c r="C40" s="33"/>
      <c r="D40" s="34"/>
      <c r="E40" s="35"/>
      <c r="F40" s="36"/>
      <c r="G40" s="36"/>
      <c r="H40" s="106"/>
    </row>
    <row r="41" spans="1:8" ht="18">
      <c r="A41" s="37" t="s">
        <v>40</v>
      </c>
      <c r="B41" s="38"/>
      <c r="C41" s="38"/>
      <c r="D41" s="39"/>
      <c r="E41" s="40"/>
      <c r="F41" s="41"/>
      <c r="G41" s="41"/>
      <c r="H41" s="106"/>
    </row>
    <row r="42" spans="1:8" ht="15.75">
      <c r="A42" s="42"/>
      <c r="B42" s="42"/>
      <c r="C42" s="42"/>
      <c r="D42" s="43"/>
      <c r="E42" s="39" t="s">
        <v>41</v>
      </c>
      <c r="F42" s="39" t="s">
        <v>41</v>
      </c>
      <c r="G42" s="39" t="s">
        <v>5</v>
      </c>
      <c r="H42" s="106"/>
    </row>
    <row r="43" spans="1:8" ht="15.75">
      <c r="A43" s="42"/>
      <c r="B43" s="42"/>
      <c r="C43" s="42"/>
      <c r="D43" s="43" t="s">
        <v>6</v>
      </c>
      <c r="E43" s="44" t="s">
        <v>42</v>
      </c>
      <c r="F43" s="41" t="s">
        <v>8</v>
      </c>
      <c r="G43" s="41" t="s">
        <v>43</v>
      </c>
      <c r="H43" s="106"/>
    </row>
    <row r="44" spans="1:8" ht="15.75">
      <c r="A44" s="45" t="s">
        <v>44</v>
      </c>
      <c r="B44" s="46"/>
      <c r="C44" s="14"/>
      <c r="D44" s="351">
        <v>8</v>
      </c>
      <c r="E44" s="352">
        <v>215350.5</v>
      </c>
      <c r="F44" s="352">
        <v>23391.3</v>
      </c>
      <c r="G44" s="353">
        <v>0.8913803311345923</v>
      </c>
      <c r="H44" s="104"/>
    </row>
    <row r="45" spans="1:8" ht="15.75">
      <c r="A45" s="45" t="s">
        <v>45</v>
      </c>
      <c r="B45" s="46"/>
      <c r="C45" s="14"/>
      <c r="D45" s="351"/>
      <c r="E45" s="352"/>
      <c r="F45" s="352"/>
      <c r="G45" s="353"/>
      <c r="H45" s="104"/>
    </row>
    <row r="46" spans="1:8" ht="15.75">
      <c r="A46" s="45" t="s">
        <v>46</v>
      </c>
      <c r="B46" s="46"/>
      <c r="C46" s="14"/>
      <c r="D46" s="351">
        <v>109</v>
      </c>
      <c r="E46" s="352">
        <v>4710663.5</v>
      </c>
      <c r="F46" s="352">
        <v>423567.71</v>
      </c>
      <c r="G46" s="353">
        <v>0.9100832165150408</v>
      </c>
      <c r="H46" s="104"/>
    </row>
    <row r="47" spans="1:8" ht="15.75">
      <c r="A47" s="45" t="s">
        <v>47</v>
      </c>
      <c r="B47" s="46"/>
      <c r="C47" s="14"/>
      <c r="D47" s="351">
        <v>28</v>
      </c>
      <c r="E47" s="352">
        <v>1949370.5</v>
      </c>
      <c r="F47" s="352">
        <v>138052.65</v>
      </c>
      <c r="G47" s="353">
        <v>0.9291809073749705</v>
      </c>
      <c r="H47" s="104"/>
    </row>
    <row r="48" spans="1:8" ht="15.75">
      <c r="A48" s="45" t="s">
        <v>48</v>
      </c>
      <c r="B48" s="46"/>
      <c r="C48" s="14"/>
      <c r="D48" s="351">
        <v>95</v>
      </c>
      <c r="E48" s="352">
        <v>5583314</v>
      </c>
      <c r="F48" s="352">
        <v>411408.32</v>
      </c>
      <c r="G48" s="353">
        <v>0.9263146726120007</v>
      </c>
      <c r="H48" s="104"/>
    </row>
    <row r="49" spans="1:8" ht="15.75">
      <c r="A49" s="45" t="s">
        <v>49</v>
      </c>
      <c r="B49" s="46"/>
      <c r="C49" s="14"/>
      <c r="D49" s="351"/>
      <c r="E49" s="352"/>
      <c r="F49" s="352"/>
      <c r="G49" s="353"/>
      <c r="H49" s="104"/>
    </row>
    <row r="50" spans="1:8" ht="15.75">
      <c r="A50" s="45" t="s">
        <v>50</v>
      </c>
      <c r="B50" s="46"/>
      <c r="C50" s="14"/>
      <c r="D50" s="351">
        <v>6</v>
      </c>
      <c r="E50" s="352">
        <v>952250</v>
      </c>
      <c r="F50" s="352">
        <v>90775</v>
      </c>
      <c r="G50" s="353">
        <v>0.9046731425571016</v>
      </c>
      <c r="H50" s="104"/>
    </row>
    <row r="51" spans="1:8" ht="15.75">
      <c r="A51" s="45" t="s">
        <v>51</v>
      </c>
      <c r="B51" s="46"/>
      <c r="C51" s="14"/>
      <c r="D51" s="351">
        <v>4</v>
      </c>
      <c r="E51" s="352">
        <v>863350</v>
      </c>
      <c r="F51" s="352">
        <v>41590</v>
      </c>
      <c r="G51" s="353">
        <v>0.9518271848033821</v>
      </c>
      <c r="H51" s="104"/>
    </row>
    <row r="52" spans="1:8" ht="15.75">
      <c r="A52" s="45" t="s">
        <v>52</v>
      </c>
      <c r="B52" s="46"/>
      <c r="C52" s="14"/>
      <c r="D52" s="351">
        <v>2</v>
      </c>
      <c r="E52" s="352">
        <v>539100</v>
      </c>
      <c r="F52" s="352">
        <v>-1875</v>
      </c>
      <c r="G52" s="353">
        <v>1.0034780189204229</v>
      </c>
      <c r="H52" s="104"/>
    </row>
    <row r="53" spans="1:8" ht="15.75">
      <c r="A53" s="47" t="s">
        <v>79</v>
      </c>
      <c r="B53" s="46"/>
      <c r="C53" s="14"/>
      <c r="D53" s="351"/>
      <c r="E53" s="352"/>
      <c r="F53" s="352"/>
      <c r="G53" s="353"/>
      <c r="H53" s="104"/>
    </row>
    <row r="54" spans="1:8" ht="15.75">
      <c r="A54" s="45" t="s">
        <v>80</v>
      </c>
      <c r="B54" s="48"/>
      <c r="C54" s="14"/>
      <c r="D54" s="351">
        <v>669</v>
      </c>
      <c r="E54" s="352">
        <v>29144946.79</v>
      </c>
      <c r="F54" s="352">
        <v>2977244.4000000004</v>
      </c>
      <c r="G54" s="353">
        <v>0.8978469776784245</v>
      </c>
      <c r="H54" s="104"/>
    </row>
    <row r="55" spans="1:8" ht="15.75">
      <c r="A55" s="45" t="s">
        <v>81</v>
      </c>
      <c r="B55" s="48"/>
      <c r="C55" s="14"/>
      <c r="D55" s="351">
        <v>1</v>
      </c>
      <c r="E55" s="352">
        <v>42417.92</v>
      </c>
      <c r="F55" s="352">
        <v>2402.22</v>
      </c>
      <c r="G55" s="353">
        <v>0.9433678030417333</v>
      </c>
      <c r="H55" s="104"/>
    </row>
    <row r="56" spans="1:8" ht="15">
      <c r="A56" s="20" t="s">
        <v>55</v>
      </c>
      <c r="B56" s="48"/>
      <c r="C56" s="14"/>
      <c r="D56" s="354"/>
      <c r="E56" s="358"/>
      <c r="F56" s="352"/>
      <c r="G56" s="355"/>
      <c r="H56" s="104"/>
    </row>
    <row r="57" spans="1:8" ht="15">
      <c r="A57" s="20" t="s">
        <v>56</v>
      </c>
      <c r="B57" s="46"/>
      <c r="C57" s="14"/>
      <c r="D57" s="354"/>
      <c r="E57" s="358"/>
      <c r="F57" s="352"/>
      <c r="G57" s="355"/>
      <c r="H57" s="104"/>
    </row>
    <row r="58" spans="1:8" ht="15">
      <c r="A58" s="20" t="s">
        <v>57</v>
      </c>
      <c r="B58" s="46"/>
      <c r="C58" s="14"/>
      <c r="D58" s="354"/>
      <c r="E58" s="356"/>
      <c r="F58" s="352"/>
      <c r="G58" s="355"/>
      <c r="H58" s="104"/>
    </row>
    <row r="59" spans="1:8" ht="15">
      <c r="A59" s="20" t="s">
        <v>38</v>
      </c>
      <c r="B59" s="46"/>
      <c r="C59" s="14"/>
      <c r="D59" s="354"/>
      <c r="E59" s="356"/>
      <c r="F59" s="352"/>
      <c r="G59" s="355"/>
      <c r="H59" s="104"/>
    </row>
    <row r="60" spans="1:8" ht="15.75">
      <c r="A60" s="50"/>
      <c r="B60" s="25"/>
      <c r="C60" s="14"/>
      <c r="D60" s="354"/>
      <c r="E60" s="357"/>
      <c r="F60" s="357"/>
      <c r="G60" s="355"/>
      <c r="H60" s="104"/>
    </row>
    <row r="61" spans="1:8" ht="15.75">
      <c r="A61" s="28" t="s">
        <v>58</v>
      </c>
      <c r="B61" s="51"/>
      <c r="C61" s="51"/>
      <c r="D61" s="30">
        <f>SUM(D44:D57)</f>
        <v>922</v>
      </c>
      <c r="E61" s="31">
        <f>SUM(E44:E60)</f>
        <v>44000763.21</v>
      </c>
      <c r="F61" s="31">
        <f>SUM(F44:F60)</f>
        <v>4106556.6000000006</v>
      </c>
      <c r="G61" s="32">
        <f>1-(F61/E61)</f>
        <v>0.9066707870406505</v>
      </c>
      <c r="H61" s="101"/>
    </row>
    <row r="62" spans="1:8" ht="18">
      <c r="A62" s="55"/>
      <c r="B62" s="56"/>
      <c r="C62" s="56"/>
      <c r="D62" s="74"/>
      <c r="E62" s="53"/>
      <c r="F62" s="54"/>
      <c r="G62" s="54"/>
      <c r="H62" s="103"/>
    </row>
    <row r="63" spans="1:8" ht="18">
      <c r="A63" s="55" t="s">
        <v>59</v>
      </c>
      <c r="B63" s="56"/>
      <c r="C63" s="56"/>
      <c r="D63" s="75"/>
      <c r="E63" s="56"/>
      <c r="F63" s="57">
        <f>F61+F39</f>
        <v>4610007.600000001</v>
      </c>
      <c r="G63" s="56"/>
      <c r="H63" s="103"/>
    </row>
    <row r="64" spans="1:8" ht="18">
      <c r="A64" s="55"/>
      <c r="B64" s="56"/>
      <c r="C64" s="56"/>
      <c r="D64" s="75"/>
      <c r="E64" s="56"/>
      <c r="F64" s="57"/>
      <c r="G64" s="56"/>
      <c r="H64" s="103"/>
    </row>
    <row r="65" spans="1:8" ht="15.75">
      <c r="A65" s="4" t="s">
        <v>60</v>
      </c>
      <c r="B65" s="60"/>
      <c r="C65" s="60"/>
      <c r="D65" s="60"/>
      <c r="E65" s="60"/>
      <c r="F65" s="61"/>
      <c r="G65" s="60"/>
      <c r="H65" s="38"/>
    </row>
    <row r="66" spans="1:8" ht="15.75">
      <c r="A66" s="4" t="s">
        <v>61</v>
      </c>
      <c r="B66" s="60"/>
      <c r="C66" s="60"/>
      <c r="D66" s="60"/>
      <c r="E66" s="60"/>
      <c r="F66" s="61"/>
      <c r="G66" s="60"/>
      <c r="H66" s="38"/>
    </row>
    <row r="67" spans="1:8" ht="15.75">
      <c r="A67" s="4" t="s">
        <v>62</v>
      </c>
      <c r="B67" s="60"/>
      <c r="C67" s="60"/>
      <c r="D67" s="60"/>
      <c r="E67" s="60"/>
      <c r="F67" s="61"/>
      <c r="G67" s="60"/>
      <c r="H67" s="38"/>
    </row>
    <row r="68" spans="1:8" ht="18">
      <c r="A68" s="4"/>
      <c r="B68" s="60"/>
      <c r="C68" s="60"/>
      <c r="D68" s="60"/>
      <c r="E68" s="60"/>
      <c r="F68" s="61"/>
      <c r="G68" s="60"/>
      <c r="H68" s="103"/>
    </row>
    <row r="69" spans="1:8" ht="18">
      <c r="A69" s="62" t="s">
        <v>63</v>
      </c>
      <c r="B69" s="59"/>
      <c r="C69" s="59"/>
      <c r="D69" s="59"/>
      <c r="E69" s="59"/>
      <c r="F69" s="57"/>
      <c r="G69" s="59"/>
      <c r="H69" s="103"/>
    </row>
    <row r="70" spans="1:8" ht="15.75">
      <c r="A70" s="96"/>
      <c r="B70" s="29"/>
      <c r="C70" s="29"/>
      <c r="H70" s="29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D16" sqref="D16"/>
    </sheetView>
  </sheetViews>
  <sheetFormatPr defaultColWidth="9.6640625" defaultRowHeight="13.5"/>
  <cols>
    <col min="1" max="1" width="39.6640625" style="83" customWidth="1"/>
    <col min="2" max="2" width="27.6640625" style="83" customWidth="1"/>
    <col min="3" max="16384" width="9.6640625" style="83" customWidth="1"/>
  </cols>
  <sheetData>
    <row r="1" spans="1:4" ht="23.25">
      <c r="A1" s="82" t="s">
        <v>0</v>
      </c>
      <c r="B1" s="56"/>
      <c r="C1" s="57"/>
      <c r="D1" s="56"/>
    </row>
    <row r="2" spans="1:4" ht="23.25">
      <c r="A2" s="82" t="s">
        <v>1</v>
      </c>
      <c r="B2" s="56"/>
      <c r="C2" s="29"/>
      <c r="D2" s="29"/>
    </row>
    <row r="3" spans="1:4" ht="23.25">
      <c r="A3" s="82" t="s">
        <v>118</v>
      </c>
      <c r="B3" s="56"/>
      <c r="C3" s="29"/>
      <c r="D3" s="29"/>
    </row>
    <row r="4" spans="1:4" ht="23.25">
      <c r="A4" s="82" t="str">
        <f>ARG!$A$3</f>
        <v>MONTH ENDED:      SEPTEMBER 2013</v>
      </c>
      <c r="B4" s="56"/>
      <c r="C4" s="29"/>
      <c r="D4" s="29"/>
    </row>
    <row r="5" spans="1:4" ht="24" thickBot="1">
      <c r="A5" s="82"/>
      <c r="B5" s="56"/>
      <c r="C5" s="29"/>
      <c r="D5" s="29"/>
    </row>
    <row r="6" spans="1:4" ht="21" thickTop="1">
      <c r="A6" s="84" t="s">
        <v>119</v>
      </c>
      <c r="B6" s="85">
        <f>ARG!$D$39+LADYLUCK!$D$39+'HMH-HYW'!$D$40+HARNKC!$D$40+ISLE!$D$39+AMERKC!$D$39+AMERSC!$D$39+STJO!$D$39+LAGRANGE!$D$39+ISLEBV!$D$39+LUMIERE!$D$39+RIVERCITY!$D$39+CAPE!$D$39</f>
        <v>546</v>
      </c>
      <c r="C6" s="86"/>
      <c r="D6" s="29"/>
    </row>
    <row r="7" spans="1:4" ht="20.25">
      <c r="A7" s="87" t="s">
        <v>120</v>
      </c>
      <c r="B7" s="88">
        <f>ARG!$E$39+LADYLUCK!$E$39+'HMH-HYW'!$E$40+HARNKC!$E$40+ISLE!$E$39+AMERKC!$E$39+AMERSC!$E$39+STJO!$E$39+LAGRANGE!$E$39+ISLEBV!$E$39+LUMIERE!$E$39+RIVERCITY!$E$39+CAPE!$E$39</f>
        <v>76624216.5</v>
      </c>
      <c r="C7" s="86"/>
      <c r="D7" s="29"/>
    </row>
    <row r="8" spans="1:4" ht="20.25">
      <c r="A8" s="87" t="s">
        <v>121</v>
      </c>
      <c r="B8" s="88">
        <f>ARG!$F$39+LADYLUCK!$F$39+'HMH-HYW'!$F$40+HARNKC!$F$40+ISLE!$F$39+AMERKC!$F$39+AMERSC!$F$39+STJO!$F$39+LAGRANGE!$F$39+ISLEBV!$F$39+LUMIERE!$F$39+RIVERCITY!$F$39+CAPE!$F$39</f>
        <v>16218738.29</v>
      </c>
      <c r="C8" s="86"/>
      <c r="D8" s="29"/>
    </row>
    <row r="9" spans="1:4" ht="20.25">
      <c r="A9" s="87" t="s">
        <v>122</v>
      </c>
      <c r="B9" s="89">
        <f>B8/B7</f>
        <v>0.21166595928586102</v>
      </c>
      <c r="C9" s="86"/>
      <c r="D9" s="29"/>
    </row>
    <row r="10" spans="1:4" ht="20.25">
      <c r="A10" s="90"/>
      <c r="B10" s="91"/>
      <c r="C10" s="86"/>
      <c r="D10" s="29"/>
    </row>
    <row r="11" spans="1:4" ht="20.25">
      <c r="A11" s="87" t="s">
        <v>123</v>
      </c>
      <c r="B11" s="92">
        <f>ARG!$D$60+LADYLUCK!$D$60+'HMH-HYW'!$D$62+HARNKC!$D$62+ISLE!$D$61+AMERKC!$D$61+AMERSC!$D$61+STJO!$D$60+LAGRANGE!$D$60+ISLEBV!$D$61+LUMIERE!$D$62+RIVERCITY!$D$62+CAPE!$D$61</f>
        <v>18927</v>
      </c>
      <c r="C11" s="86"/>
      <c r="D11" s="29"/>
    </row>
    <row r="12" spans="1:4" ht="20.25">
      <c r="A12" s="87" t="s">
        <v>124</v>
      </c>
      <c r="B12" s="88">
        <f>ARG!$E$60+LADYLUCK!$E$60+'HMH-HYW'!$E$62+HARNKC!$E$62+ISLE!$E$61+AMERKC!$E$61+AMERSC!$E$61+STJO!$E$60+LAGRANGE!$E$60+ISLEBV!$E$61+LUMIERE!$E$62+RIVERCITY!$E$62+CAPE!$E$61</f>
        <v>1271137828.6599998</v>
      </c>
      <c r="C12" s="86"/>
      <c r="D12" s="29"/>
    </row>
    <row r="13" spans="1:4" ht="20.25">
      <c r="A13" s="87" t="s">
        <v>125</v>
      </c>
      <c r="B13" s="88">
        <f>ARG!$F$60+LADYLUCK!$F$60+'HMH-HYW'!$F$62+HARNKC!$F$62+ISLE!$F$61+AMERKC!$F$61+AMERSC!$F$61+STJO!$F$60+LAGRANGE!$F$60+ISLEBV!$F$61+LUMIERE!$F$62+RIVERCITY!$F$62+CAPE!$F$61</f>
        <v>118484180.07</v>
      </c>
      <c r="C13" s="86"/>
      <c r="D13" s="29"/>
    </row>
    <row r="14" spans="1:4" ht="20.25">
      <c r="A14" s="87" t="s">
        <v>126</v>
      </c>
      <c r="B14" s="89">
        <f>1-(B13/B12)</f>
        <v>0.9067888804828482</v>
      </c>
      <c r="C14" s="86"/>
      <c r="D14" s="29"/>
    </row>
    <row r="15" spans="1:4" ht="20.25">
      <c r="A15" s="90"/>
      <c r="B15" s="93"/>
      <c r="C15" s="86"/>
      <c r="D15" s="29"/>
    </row>
    <row r="16" spans="1:4" ht="20.25">
      <c r="A16" s="87" t="s">
        <v>127</v>
      </c>
      <c r="B16" s="88">
        <f>B13+B8</f>
        <v>134702918.35999998</v>
      </c>
      <c r="C16" s="86"/>
      <c r="D16" s="29"/>
    </row>
    <row r="17" spans="1:4" ht="21" thickBot="1">
      <c r="A17" s="90"/>
      <c r="B17" s="91"/>
      <c r="C17" s="86"/>
      <c r="D17" s="29"/>
    </row>
    <row r="18" spans="1:4" ht="18.75" thickTop="1">
      <c r="A18" s="94"/>
      <c r="B18" s="95"/>
      <c r="C18" s="29"/>
      <c r="D18" s="29"/>
    </row>
    <row r="19" spans="1:4" ht="15">
      <c r="A19" s="29"/>
      <c r="B19" s="29"/>
      <c r="C19" s="29"/>
      <c r="D19" s="29"/>
    </row>
    <row r="20" spans="1:4" ht="15.75">
      <c r="A20" s="96" t="s">
        <v>63</v>
      </c>
      <c r="B20" s="29"/>
      <c r="C20" s="29"/>
      <c r="D20" s="29"/>
    </row>
    <row r="21" spans="1:4" ht="18">
      <c r="A21" s="97"/>
      <c r="B21" s="29"/>
      <c r="C21" s="29"/>
      <c r="D21" s="29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SEPTEMBER 2013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69" t="s">
        <v>64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27" t="s">
        <v>10</v>
      </c>
      <c r="B9" s="128"/>
      <c r="C9" s="14"/>
      <c r="D9" s="132">
        <v>3</v>
      </c>
      <c r="E9" s="133">
        <v>50483</v>
      </c>
      <c r="F9" s="133">
        <v>42877.5</v>
      </c>
      <c r="G9" s="134">
        <v>0.849345324168532</v>
      </c>
      <c r="H9" s="18"/>
    </row>
    <row r="10" spans="1:8" ht="15.75">
      <c r="A10" s="127" t="s">
        <v>11</v>
      </c>
      <c r="B10" s="128"/>
      <c r="C10" s="14"/>
      <c r="D10" s="132"/>
      <c r="E10" s="133"/>
      <c r="F10" s="133"/>
      <c r="G10" s="134"/>
      <c r="H10" s="18"/>
    </row>
    <row r="11" spans="1:8" ht="15.75">
      <c r="A11" s="127" t="s">
        <v>12</v>
      </c>
      <c r="B11" s="128"/>
      <c r="C11" s="14"/>
      <c r="D11" s="132"/>
      <c r="E11" s="133"/>
      <c r="F11" s="133"/>
      <c r="G11" s="134"/>
      <c r="H11" s="18"/>
    </row>
    <row r="12" spans="1:8" ht="15.75">
      <c r="A12" s="127" t="s">
        <v>13</v>
      </c>
      <c r="B12" s="128"/>
      <c r="C12" s="14"/>
      <c r="D12" s="132"/>
      <c r="E12" s="133"/>
      <c r="F12" s="133"/>
      <c r="G12" s="134"/>
      <c r="H12" s="18"/>
    </row>
    <row r="13" spans="1:8" ht="15.75">
      <c r="A13" s="127" t="s">
        <v>14</v>
      </c>
      <c r="B13" s="128"/>
      <c r="C13" s="14"/>
      <c r="D13" s="132"/>
      <c r="E13" s="133"/>
      <c r="F13" s="133"/>
      <c r="G13" s="134"/>
      <c r="H13" s="18"/>
    </row>
    <row r="14" spans="1:8" ht="15.75">
      <c r="A14" s="127" t="s">
        <v>15</v>
      </c>
      <c r="B14" s="128"/>
      <c r="C14" s="14"/>
      <c r="D14" s="132"/>
      <c r="E14" s="133"/>
      <c r="F14" s="133"/>
      <c r="G14" s="134"/>
      <c r="H14" s="18"/>
    </row>
    <row r="15" spans="1:8" ht="15.75">
      <c r="A15" s="127" t="s">
        <v>16</v>
      </c>
      <c r="B15" s="128"/>
      <c r="C15" s="14"/>
      <c r="D15" s="132">
        <v>1</v>
      </c>
      <c r="E15" s="133">
        <v>63236</v>
      </c>
      <c r="F15" s="133">
        <v>23397.5</v>
      </c>
      <c r="G15" s="134">
        <v>0.37000284647985326</v>
      </c>
      <c r="H15" s="18"/>
    </row>
    <row r="16" spans="1:8" ht="15.75">
      <c r="A16" s="127" t="s">
        <v>17</v>
      </c>
      <c r="B16" s="128"/>
      <c r="C16" s="14"/>
      <c r="D16" s="132">
        <v>1</v>
      </c>
      <c r="E16" s="133">
        <v>43959</v>
      </c>
      <c r="F16" s="133">
        <v>20265</v>
      </c>
      <c r="G16" s="134">
        <v>0.46099774790145365</v>
      </c>
      <c r="H16" s="18"/>
    </row>
    <row r="17" spans="1:8" ht="15.75">
      <c r="A17" s="127" t="s">
        <v>18</v>
      </c>
      <c r="B17" s="128"/>
      <c r="C17" s="14"/>
      <c r="D17" s="132"/>
      <c r="E17" s="133"/>
      <c r="F17" s="133"/>
      <c r="G17" s="134"/>
      <c r="H17" s="18"/>
    </row>
    <row r="18" spans="1:8" ht="15.75">
      <c r="A18" s="127" t="s">
        <v>19</v>
      </c>
      <c r="B18" s="128"/>
      <c r="C18" s="14"/>
      <c r="D18" s="132">
        <v>1</v>
      </c>
      <c r="E18" s="133">
        <v>230863</v>
      </c>
      <c r="F18" s="133">
        <v>68676</v>
      </c>
      <c r="G18" s="134">
        <v>0.29747512594049286</v>
      </c>
      <c r="H18" s="18"/>
    </row>
    <row r="19" spans="1:8" ht="15.75">
      <c r="A19" s="127" t="s">
        <v>20</v>
      </c>
      <c r="B19" s="128"/>
      <c r="C19" s="14"/>
      <c r="D19" s="132"/>
      <c r="E19" s="133"/>
      <c r="F19" s="133"/>
      <c r="G19" s="134"/>
      <c r="H19" s="18"/>
    </row>
    <row r="20" spans="1:8" ht="15.75">
      <c r="A20" s="127" t="s">
        <v>21</v>
      </c>
      <c r="B20" s="128"/>
      <c r="C20" s="14"/>
      <c r="D20" s="132"/>
      <c r="E20" s="133"/>
      <c r="F20" s="133"/>
      <c r="G20" s="134"/>
      <c r="H20" s="18"/>
    </row>
    <row r="21" spans="1:8" ht="15.75">
      <c r="A21" s="127" t="s">
        <v>22</v>
      </c>
      <c r="B21" s="128"/>
      <c r="C21" s="14"/>
      <c r="D21" s="132"/>
      <c r="E21" s="133"/>
      <c r="F21" s="133"/>
      <c r="G21" s="134"/>
      <c r="H21" s="18"/>
    </row>
    <row r="22" spans="1:8" ht="15.75">
      <c r="A22" s="127" t="s">
        <v>23</v>
      </c>
      <c r="B22" s="128"/>
      <c r="C22" s="14"/>
      <c r="D22" s="132"/>
      <c r="E22" s="133"/>
      <c r="F22" s="133"/>
      <c r="G22" s="134"/>
      <c r="H22" s="18"/>
    </row>
    <row r="23" spans="1:8" ht="15.75">
      <c r="A23" s="127" t="s">
        <v>24</v>
      </c>
      <c r="B23" s="128"/>
      <c r="C23" s="14"/>
      <c r="D23" s="132"/>
      <c r="E23" s="133"/>
      <c r="F23" s="133"/>
      <c r="G23" s="134"/>
      <c r="H23" s="18"/>
    </row>
    <row r="24" spans="1:8" ht="15.75">
      <c r="A24" s="127" t="s">
        <v>25</v>
      </c>
      <c r="B24" s="128"/>
      <c r="C24" s="14"/>
      <c r="D24" s="132"/>
      <c r="E24" s="133"/>
      <c r="F24" s="133"/>
      <c r="G24" s="134"/>
      <c r="H24" s="18"/>
    </row>
    <row r="25" spans="1:8" ht="15.75">
      <c r="A25" s="129" t="s">
        <v>26</v>
      </c>
      <c r="B25" s="128"/>
      <c r="C25" s="14"/>
      <c r="D25" s="132">
        <v>1</v>
      </c>
      <c r="E25" s="133">
        <v>15001</v>
      </c>
      <c r="F25" s="133">
        <v>5207</v>
      </c>
      <c r="G25" s="134">
        <v>0.3471101926538231</v>
      </c>
      <c r="H25" s="18"/>
    </row>
    <row r="26" spans="1:8" ht="15.75">
      <c r="A26" s="129" t="s">
        <v>27</v>
      </c>
      <c r="B26" s="128"/>
      <c r="C26" s="14"/>
      <c r="D26" s="132">
        <v>3</v>
      </c>
      <c r="E26" s="133">
        <v>5817</v>
      </c>
      <c r="F26" s="133">
        <v>5817</v>
      </c>
      <c r="G26" s="134">
        <v>1</v>
      </c>
      <c r="H26" s="18"/>
    </row>
    <row r="27" spans="1:8" ht="15.75">
      <c r="A27" s="130" t="s">
        <v>28</v>
      </c>
      <c r="B27" s="128"/>
      <c r="C27" s="14"/>
      <c r="D27" s="132"/>
      <c r="E27" s="133"/>
      <c r="F27" s="133"/>
      <c r="G27" s="134"/>
      <c r="H27" s="18"/>
    </row>
    <row r="28" spans="1:8" ht="15.75">
      <c r="A28" s="130" t="s">
        <v>29</v>
      </c>
      <c r="B28" s="128"/>
      <c r="C28" s="14"/>
      <c r="D28" s="132"/>
      <c r="E28" s="133"/>
      <c r="F28" s="133"/>
      <c r="G28" s="134"/>
      <c r="H28" s="18"/>
    </row>
    <row r="29" spans="1:8" ht="15.75">
      <c r="A29" s="130" t="s">
        <v>30</v>
      </c>
      <c r="B29" s="128"/>
      <c r="C29" s="14"/>
      <c r="D29" s="132">
        <v>1</v>
      </c>
      <c r="E29" s="133">
        <v>115394</v>
      </c>
      <c r="F29" s="133">
        <v>43074.5</v>
      </c>
      <c r="G29" s="134">
        <v>0.3732819730661906</v>
      </c>
      <c r="H29" s="18"/>
    </row>
    <row r="30" spans="1:8" ht="15.75">
      <c r="A30" s="130" t="s">
        <v>31</v>
      </c>
      <c r="B30" s="128"/>
      <c r="C30" s="14"/>
      <c r="D30" s="132"/>
      <c r="E30" s="133"/>
      <c r="F30" s="133"/>
      <c r="G30" s="134"/>
      <c r="H30" s="18"/>
    </row>
    <row r="31" spans="1:8" ht="15.75">
      <c r="A31" s="130" t="s">
        <v>32</v>
      </c>
      <c r="B31" s="128"/>
      <c r="C31" s="14"/>
      <c r="D31" s="132">
        <v>2</v>
      </c>
      <c r="E31" s="133">
        <v>368706</v>
      </c>
      <c r="F31" s="133">
        <v>111654.5</v>
      </c>
      <c r="G31" s="134">
        <v>0.3028279984594772</v>
      </c>
      <c r="H31" s="18"/>
    </row>
    <row r="32" spans="1:8" ht="15.75">
      <c r="A32" s="130" t="s">
        <v>33</v>
      </c>
      <c r="B32" s="128"/>
      <c r="C32" s="14"/>
      <c r="D32" s="132">
        <v>1</v>
      </c>
      <c r="E32" s="133">
        <v>15069</v>
      </c>
      <c r="F32" s="133">
        <v>6371.5</v>
      </c>
      <c r="G32" s="134">
        <v>0.4228216869068949</v>
      </c>
      <c r="H32" s="18"/>
    </row>
    <row r="33" spans="1:8" ht="15.75">
      <c r="A33" s="130" t="s">
        <v>34</v>
      </c>
      <c r="B33" s="128"/>
      <c r="C33" s="14"/>
      <c r="D33" s="132"/>
      <c r="E33" s="133"/>
      <c r="F33" s="133"/>
      <c r="G33" s="134"/>
      <c r="H33" s="18"/>
    </row>
    <row r="34" spans="1:8" ht="15.75">
      <c r="A34" s="130" t="s">
        <v>35</v>
      </c>
      <c r="B34" s="128"/>
      <c r="C34" s="14"/>
      <c r="D34" s="132"/>
      <c r="E34" s="133"/>
      <c r="F34" s="133"/>
      <c r="G34" s="134"/>
      <c r="H34" s="18"/>
    </row>
    <row r="35" spans="1:8" ht="15">
      <c r="A35" s="131" t="s">
        <v>36</v>
      </c>
      <c r="B35" s="128"/>
      <c r="C35" s="14"/>
      <c r="D35" s="135"/>
      <c r="E35" s="136">
        <v>570</v>
      </c>
      <c r="F35" s="133">
        <v>0</v>
      </c>
      <c r="G35" s="137"/>
      <c r="H35" s="18"/>
    </row>
    <row r="36" spans="1:8" ht="15">
      <c r="A36" s="131" t="s">
        <v>37</v>
      </c>
      <c r="B36" s="128"/>
      <c r="C36" s="14"/>
      <c r="D36" s="21"/>
      <c r="E36" s="70"/>
      <c r="F36" s="16"/>
      <c r="G36" s="23"/>
      <c r="H36" s="18"/>
    </row>
    <row r="37" spans="1:8" ht="15">
      <c r="A37" s="131" t="s">
        <v>38</v>
      </c>
      <c r="B37" s="128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39</v>
      </c>
      <c r="B39" s="28"/>
      <c r="C39" s="29"/>
      <c r="D39" s="30">
        <f>SUM(D9:D38)</f>
        <v>14</v>
      </c>
      <c r="E39" s="31">
        <f>SUM(E9:E38)</f>
        <v>909098</v>
      </c>
      <c r="F39" s="31">
        <f>SUM(F9:F38)</f>
        <v>327340.5</v>
      </c>
      <c r="G39" s="32">
        <f>F39/E39</f>
        <v>0.36007174144041676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40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41</v>
      </c>
      <c r="F42" s="39" t="s">
        <v>41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42</v>
      </c>
      <c r="F43" s="41" t="s">
        <v>8</v>
      </c>
      <c r="G43" s="41" t="s">
        <v>43</v>
      </c>
      <c r="H43" s="2"/>
    </row>
    <row r="44" spans="1:8" ht="15.75">
      <c r="A44" s="45" t="s">
        <v>44</v>
      </c>
      <c r="B44" s="46"/>
      <c r="C44" s="14"/>
      <c r="D44" s="138">
        <v>19</v>
      </c>
      <c r="E44" s="139">
        <v>420039.49</v>
      </c>
      <c r="F44" s="139">
        <v>45513.35</v>
      </c>
      <c r="G44" s="140">
        <v>0.8916450688957841</v>
      </c>
      <c r="H44" s="18"/>
    </row>
    <row r="45" spans="1:8" ht="15.75">
      <c r="A45" s="45" t="s">
        <v>45</v>
      </c>
      <c r="B45" s="46"/>
      <c r="C45" s="14"/>
      <c r="D45" s="138"/>
      <c r="E45" s="139"/>
      <c r="F45" s="139"/>
      <c r="G45" s="140"/>
      <c r="H45" s="18"/>
    </row>
    <row r="46" spans="1:8" ht="15.75">
      <c r="A46" s="45" t="s">
        <v>46</v>
      </c>
      <c r="B46" s="46"/>
      <c r="C46" s="14"/>
      <c r="D46" s="138">
        <v>143</v>
      </c>
      <c r="E46" s="139">
        <v>2824064.85</v>
      </c>
      <c r="F46" s="139">
        <v>283238.4</v>
      </c>
      <c r="G46" s="140">
        <v>0.8997054193001269</v>
      </c>
      <c r="H46" s="18"/>
    </row>
    <row r="47" spans="1:8" ht="15.75">
      <c r="A47" s="45" t="s">
        <v>47</v>
      </c>
      <c r="B47" s="46"/>
      <c r="C47" s="14"/>
      <c r="D47" s="138"/>
      <c r="E47" s="139"/>
      <c r="F47" s="139"/>
      <c r="G47" s="140"/>
      <c r="H47" s="18"/>
    </row>
    <row r="48" spans="1:8" ht="15.75">
      <c r="A48" s="45" t="s">
        <v>48</v>
      </c>
      <c r="B48" s="46"/>
      <c r="C48" s="14"/>
      <c r="D48" s="138">
        <v>25</v>
      </c>
      <c r="E48" s="139">
        <v>1787426</v>
      </c>
      <c r="F48" s="139">
        <v>175375.78</v>
      </c>
      <c r="G48" s="140">
        <v>0.901883613643306</v>
      </c>
      <c r="H48" s="18"/>
    </row>
    <row r="49" spans="1:8" ht="15.75">
      <c r="A49" s="45" t="s">
        <v>49</v>
      </c>
      <c r="B49" s="46"/>
      <c r="C49" s="14"/>
      <c r="D49" s="138"/>
      <c r="E49" s="139"/>
      <c r="F49" s="139"/>
      <c r="G49" s="140"/>
      <c r="H49" s="18"/>
    </row>
    <row r="50" spans="1:8" ht="15.75">
      <c r="A50" s="45" t="s">
        <v>50</v>
      </c>
      <c r="B50" s="46"/>
      <c r="C50" s="14"/>
      <c r="D50" s="138">
        <v>5</v>
      </c>
      <c r="E50" s="139">
        <v>537870</v>
      </c>
      <c r="F50" s="139">
        <v>35230.45</v>
      </c>
      <c r="G50" s="140">
        <v>0.9345000650714856</v>
      </c>
      <c r="H50" s="18"/>
    </row>
    <row r="51" spans="1:8" ht="15.75">
      <c r="A51" s="45" t="s">
        <v>51</v>
      </c>
      <c r="B51" s="46"/>
      <c r="C51" s="14"/>
      <c r="D51" s="138"/>
      <c r="E51" s="139"/>
      <c r="F51" s="139"/>
      <c r="G51" s="140"/>
      <c r="H51" s="18"/>
    </row>
    <row r="52" spans="1:8" ht="15.75">
      <c r="A52" s="45" t="s">
        <v>52</v>
      </c>
      <c r="B52" s="46"/>
      <c r="C52" s="14"/>
      <c r="D52" s="138"/>
      <c r="E52" s="139"/>
      <c r="F52" s="139"/>
      <c r="G52" s="140"/>
      <c r="H52" s="18"/>
    </row>
    <row r="53" spans="1:8" ht="15.75">
      <c r="A53" s="47" t="s">
        <v>53</v>
      </c>
      <c r="B53" s="48"/>
      <c r="C53" s="14"/>
      <c r="D53" s="138">
        <v>387</v>
      </c>
      <c r="E53" s="139">
        <v>14806783.63</v>
      </c>
      <c r="F53" s="139">
        <v>1659836.23</v>
      </c>
      <c r="G53" s="140">
        <v>0.887900284661619</v>
      </c>
      <c r="H53" s="18"/>
    </row>
    <row r="54" spans="1:8" ht="15.75">
      <c r="A54" s="47" t="s">
        <v>54</v>
      </c>
      <c r="B54" s="48"/>
      <c r="C54" s="14"/>
      <c r="D54" s="138"/>
      <c r="E54" s="139"/>
      <c r="F54" s="139"/>
      <c r="G54" s="140"/>
      <c r="H54" s="18"/>
    </row>
    <row r="55" spans="1:8" ht="15">
      <c r="A55" s="49" t="s">
        <v>55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56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57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38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58</v>
      </c>
      <c r="B60" s="28"/>
      <c r="C60" s="29"/>
      <c r="D60" s="30">
        <f>SUM(D44:D56)</f>
        <v>579</v>
      </c>
      <c r="E60" s="31">
        <f>SUM(E44:E59)</f>
        <v>20376183.97</v>
      </c>
      <c r="F60" s="31">
        <f>SUM(F44:F59)</f>
        <v>2199194.21</v>
      </c>
      <c r="G60" s="32">
        <f>1-(F60/E60)</f>
        <v>0.8920703595316037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59</v>
      </c>
      <c r="B62" s="56"/>
      <c r="C62" s="59"/>
      <c r="D62" s="75"/>
      <c r="E62" s="56"/>
      <c r="F62" s="57">
        <f>F60+F39</f>
        <v>2526534.71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60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61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62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63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65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SEPTEMBER 2013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107" t="s">
        <v>138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5" t="s">
        <v>10</v>
      </c>
      <c r="B9" s="142"/>
      <c r="C9" s="14"/>
      <c r="D9" s="146">
        <v>5</v>
      </c>
      <c r="E9" s="147">
        <v>571169</v>
      </c>
      <c r="F9" s="147">
        <v>235286.5</v>
      </c>
      <c r="G9" s="148">
        <v>0.411938498062745</v>
      </c>
      <c r="H9" s="18"/>
    </row>
    <row r="10" spans="1:8" ht="15.75">
      <c r="A10" s="141" t="s">
        <v>11</v>
      </c>
      <c r="B10" s="142"/>
      <c r="C10" s="14"/>
      <c r="D10" s="146">
        <v>5</v>
      </c>
      <c r="E10" s="147">
        <v>1440267</v>
      </c>
      <c r="F10" s="147">
        <v>144248</v>
      </c>
      <c r="G10" s="148">
        <v>0.10015365206590167</v>
      </c>
      <c r="H10" s="18"/>
    </row>
    <row r="11" spans="1:8" ht="15.75">
      <c r="A11" s="141" t="s">
        <v>66</v>
      </c>
      <c r="B11" s="142"/>
      <c r="C11" s="14"/>
      <c r="D11" s="146"/>
      <c r="E11" s="147"/>
      <c r="F11" s="147"/>
      <c r="G11" s="148"/>
      <c r="H11" s="18"/>
    </row>
    <row r="12" spans="1:8" ht="15.75">
      <c r="A12" s="141" t="s">
        <v>89</v>
      </c>
      <c r="B12" s="142"/>
      <c r="C12" s="14"/>
      <c r="D12" s="146">
        <v>1</v>
      </c>
      <c r="E12" s="147">
        <v>159797</v>
      </c>
      <c r="F12" s="147">
        <v>37540.5</v>
      </c>
      <c r="G12" s="148">
        <v>0.23492618760051814</v>
      </c>
      <c r="H12" s="18"/>
    </row>
    <row r="13" spans="1:8" ht="15.75">
      <c r="A13" s="141" t="s">
        <v>67</v>
      </c>
      <c r="B13" s="142"/>
      <c r="C13" s="14"/>
      <c r="D13" s="146"/>
      <c r="E13" s="147"/>
      <c r="F13" s="147"/>
      <c r="G13" s="148"/>
      <c r="H13" s="18"/>
    </row>
    <row r="14" spans="1:8" ht="15.75">
      <c r="A14" s="141" t="s">
        <v>31</v>
      </c>
      <c r="B14" s="142"/>
      <c r="C14" s="14"/>
      <c r="D14" s="146">
        <v>1</v>
      </c>
      <c r="E14" s="147">
        <v>188537</v>
      </c>
      <c r="F14" s="147">
        <v>50499.45</v>
      </c>
      <c r="G14" s="148">
        <v>0.26784901637344394</v>
      </c>
      <c r="H14" s="18"/>
    </row>
    <row r="15" spans="1:8" ht="15.75">
      <c r="A15" s="141" t="s">
        <v>68</v>
      </c>
      <c r="B15" s="142"/>
      <c r="C15" s="14"/>
      <c r="D15" s="146"/>
      <c r="E15" s="147"/>
      <c r="F15" s="147"/>
      <c r="G15" s="148"/>
      <c r="H15" s="18"/>
    </row>
    <row r="16" spans="1:8" ht="15.75">
      <c r="A16" s="141" t="s">
        <v>18</v>
      </c>
      <c r="B16" s="142"/>
      <c r="C16" s="14"/>
      <c r="D16" s="146">
        <v>1</v>
      </c>
      <c r="E16" s="147">
        <v>164561</v>
      </c>
      <c r="F16" s="147">
        <v>39864.5</v>
      </c>
      <c r="G16" s="148">
        <v>0.2422475556176737</v>
      </c>
      <c r="H16" s="18"/>
    </row>
    <row r="17" spans="1:8" ht="15.75">
      <c r="A17" s="141" t="s">
        <v>19</v>
      </c>
      <c r="B17" s="142"/>
      <c r="C17" s="14"/>
      <c r="D17" s="146">
        <v>4</v>
      </c>
      <c r="E17" s="147">
        <v>1193418</v>
      </c>
      <c r="F17" s="147">
        <v>280689</v>
      </c>
      <c r="G17" s="148">
        <v>0.2351975586089702</v>
      </c>
      <c r="H17" s="18"/>
    </row>
    <row r="18" spans="1:8" ht="15.75">
      <c r="A18" s="141" t="s">
        <v>20</v>
      </c>
      <c r="B18" s="142"/>
      <c r="C18" s="14"/>
      <c r="D18" s="146">
        <v>1</v>
      </c>
      <c r="E18" s="147">
        <v>797477</v>
      </c>
      <c r="F18" s="147">
        <v>266552</v>
      </c>
      <c r="G18" s="148">
        <v>0.33424412240102225</v>
      </c>
      <c r="H18" s="18"/>
    </row>
    <row r="19" spans="1:8" ht="15.75">
      <c r="A19" s="141" t="s">
        <v>69</v>
      </c>
      <c r="B19" s="142"/>
      <c r="C19" s="14"/>
      <c r="D19" s="146">
        <v>2</v>
      </c>
      <c r="E19" s="147">
        <v>605558</v>
      </c>
      <c r="F19" s="147">
        <v>115261.84</v>
      </c>
      <c r="G19" s="148">
        <v>0.1903398848665198</v>
      </c>
      <c r="H19" s="18"/>
    </row>
    <row r="20" spans="1:8" ht="15.75">
      <c r="A20" s="141" t="s">
        <v>23</v>
      </c>
      <c r="B20" s="142"/>
      <c r="C20" s="14"/>
      <c r="D20" s="146">
        <v>1</v>
      </c>
      <c r="E20" s="147">
        <v>160119</v>
      </c>
      <c r="F20" s="147">
        <v>51207.75</v>
      </c>
      <c r="G20" s="148">
        <v>0.3198105783823281</v>
      </c>
      <c r="H20" s="18"/>
    </row>
    <row r="21" spans="1:8" ht="15.75">
      <c r="A21" s="141" t="s">
        <v>24</v>
      </c>
      <c r="B21" s="142"/>
      <c r="C21" s="14"/>
      <c r="D21" s="146"/>
      <c r="E21" s="147"/>
      <c r="F21" s="147"/>
      <c r="G21" s="148"/>
      <c r="H21" s="18"/>
    </row>
    <row r="22" spans="1:8" ht="15.75">
      <c r="A22" s="141" t="s">
        <v>70</v>
      </c>
      <c r="B22" s="142"/>
      <c r="C22" s="14"/>
      <c r="D22" s="146">
        <v>1</v>
      </c>
      <c r="E22" s="147">
        <v>904334</v>
      </c>
      <c r="F22" s="147">
        <v>205799</v>
      </c>
      <c r="G22" s="148">
        <v>0.22756968111339396</v>
      </c>
      <c r="H22" s="18"/>
    </row>
    <row r="23" spans="1:8" ht="15.75">
      <c r="A23" s="141" t="s">
        <v>71</v>
      </c>
      <c r="B23" s="142"/>
      <c r="C23" s="14"/>
      <c r="D23" s="146">
        <v>2</v>
      </c>
      <c r="E23" s="147">
        <v>1253658</v>
      </c>
      <c r="F23" s="147">
        <v>265746</v>
      </c>
      <c r="G23" s="148">
        <v>0.21197647205218648</v>
      </c>
      <c r="H23" s="18"/>
    </row>
    <row r="24" spans="1:8" ht="15.75">
      <c r="A24" s="143" t="s">
        <v>26</v>
      </c>
      <c r="B24" s="142"/>
      <c r="C24" s="14"/>
      <c r="D24" s="146">
        <v>5</v>
      </c>
      <c r="E24" s="147">
        <v>905943</v>
      </c>
      <c r="F24" s="147">
        <v>196174</v>
      </c>
      <c r="G24" s="148">
        <v>0.2165412172730514</v>
      </c>
      <c r="H24" s="18"/>
    </row>
    <row r="25" spans="1:8" ht="15.75">
      <c r="A25" s="143" t="s">
        <v>27</v>
      </c>
      <c r="B25" s="142"/>
      <c r="C25" s="14"/>
      <c r="D25" s="146">
        <v>21</v>
      </c>
      <c r="E25" s="147">
        <v>277079</v>
      </c>
      <c r="F25" s="147">
        <v>277079</v>
      </c>
      <c r="G25" s="148">
        <v>1</v>
      </c>
      <c r="H25" s="18"/>
    </row>
    <row r="26" spans="1:8" ht="15.75">
      <c r="A26" s="144" t="s">
        <v>28</v>
      </c>
      <c r="B26" s="142"/>
      <c r="C26" s="14"/>
      <c r="D26" s="146"/>
      <c r="E26" s="147"/>
      <c r="F26" s="147"/>
      <c r="G26" s="148"/>
      <c r="H26" s="18"/>
    </row>
    <row r="27" spans="1:8" ht="15.75">
      <c r="A27" s="144" t="s">
        <v>29</v>
      </c>
      <c r="B27" s="142"/>
      <c r="C27" s="14"/>
      <c r="D27" s="146"/>
      <c r="E27" s="147">
        <v>54578</v>
      </c>
      <c r="F27" s="147">
        <v>39578</v>
      </c>
      <c r="G27" s="148">
        <v>0.7251639854886585</v>
      </c>
      <c r="H27" s="18"/>
    </row>
    <row r="28" spans="1:8" ht="15.75">
      <c r="A28" s="141" t="s">
        <v>72</v>
      </c>
      <c r="B28" s="142"/>
      <c r="C28" s="14"/>
      <c r="D28" s="146">
        <v>1</v>
      </c>
      <c r="E28" s="147">
        <v>64126</v>
      </c>
      <c r="F28" s="147">
        <v>14911.5</v>
      </c>
      <c r="G28" s="148">
        <v>0.23253438542868726</v>
      </c>
      <c r="H28" s="18"/>
    </row>
    <row r="29" spans="1:8" ht="15.75">
      <c r="A29" s="144" t="s">
        <v>30</v>
      </c>
      <c r="B29" s="142"/>
      <c r="C29" s="14"/>
      <c r="D29" s="146">
        <v>2</v>
      </c>
      <c r="E29" s="147">
        <v>330180</v>
      </c>
      <c r="F29" s="147">
        <v>121977.5</v>
      </c>
      <c r="G29" s="148">
        <v>0.36942728208855774</v>
      </c>
      <c r="H29" s="18"/>
    </row>
    <row r="30" spans="1:8" ht="15.75">
      <c r="A30" s="144" t="s">
        <v>73</v>
      </c>
      <c r="B30" s="142"/>
      <c r="C30" s="14"/>
      <c r="D30" s="146"/>
      <c r="E30" s="147"/>
      <c r="F30" s="147"/>
      <c r="G30" s="148"/>
      <c r="H30" s="18"/>
    </row>
    <row r="31" spans="1:8" ht="15.75">
      <c r="A31" s="144" t="s">
        <v>74</v>
      </c>
      <c r="B31" s="142"/>
      <c r="C31" s="14"/>
      <c r="D31" s="146"/>
      <c r="E31" s="149"/>
      <c r="F31" s="147"/>
      <c r="G31" s="148"/>
      <c r="H31" s="18"/>
    </row>
    <row r="32" spans="1:8" ht="15.75">
      <c r="A32" s="144" t="s">
        <v>143</v>
      </c>
      <c r="B32" s="142"/>
      <c r="C32" s="14"/>
      <c r="D32" s="146">
        <v>1</v>
      </c>
      <c r="E32" s="149">
        <v>122632</v>
      </c>
      <c r="F32" s="147">
        <v>24611.5</v>
      </c>
      <c r="G32" s="148">
        <v>0.20069394611520647</v>
      </c>
      <c r="H32" s="18"/>
    </row>
    <row r="33" spans="1:8" ht="15.75">
      <c r="A33" s="144" t="s">
        <v>76</v>
      </c>
      <c r="B33" s="142"/>
      <c r="C33" s="14"/>
      <c r="D33" s="146">
        <v>16</v>
      </c>
      <c r="E33" s="149">
        <v>2610381</v>
      </c>
      <c r="F33" s="149">
        <v>392874.5</v>
      </c>
      <c r="G33" s="148">
        <v>0.1505046581322803</v>
      </c>
      <c r="H33" s="18"/>
    </row>
    <row r="34" spans="1:8" ht="15.75">
      <c r="A34" s="141" t="s">
        <v>77</v>
      </c>
      <c r="B34" s="142"/>
      <c r="C34" s="14"/>
      <c r="D34" s="146">
        <v>1</v>
      </c>
      <c r="E34" s="147">
        <v>124859</v>
      </c>
      <c r="F34" s="147">
        <v>24082.96</v>
      </c>
      <c r="G34" s="148">
        <v>0.19288125005005646</v>
      </c>
      <c r="H34" s="18"/>
    </row>
    <row r="35" spans="1:8" ht="15.75">
      <c r="A35" s="141" t="s">
        <v>78</v>
      </c>
      <c r="B35" s="142"/>
      <c r="C35" s="14"/>
      <c r="D35" s="146"/>
      <c r="E35" s="147"/>
      <c r="F35" s="147"/>
      <c r="G35" s="148"/>
      <c r="H35" s="18"/>
    </row>
    <row r="36" spans="1:8" ht="15">
      <c r="A36" s="145" t="s">
        <v>36</v>
      </c>
      <c r="B36" s="142"/>
      <c r="C36" s="14"/>
      <c r="D36" s="150"/>
      <c r="E36" s="151">
        <v>185035</v>
      </c>
      <c r="F36" s="147">
        <v>34851</v>
      </c>
      <c r="G36" s="152"/>
      <c r="H36" s="18"/>
    </row>
    <row r="37" spans="1:8" ht="15">
      <c r="A37" s="145" t="s">
        <v>37</v>
      </c>
      <c r="B37" s="142"/>
      <c r="C37" s="14"/>
      <c r="D37" s="150"/>
      <c r="E37" s="151"/>
      <c r="F37" s="147">
        <v>100</v>
      </c>
      <c r="G37" s="152"/>
      <c r="H37" s="18"/>
    </row>
    <row r="38" spans="1:8" ht="15">
      <c r="A38" s="145" t="s">
        <v>38</v>
      </c>
      <c r="B38" s="142"/>
      <c r="C38" s="14"/>
      <c r="D38" s="21"/>
      <c r="E38" s="22"/>
      <c r="F38" s="19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39</v>
      </c>
      <c r="B40" s="28"/>
      <c r="C40" s="33"/>
      <c r="D40" s="30">
        <f>SUM(D9:D39)</f>
        <v>71</v>
      </c>
      <c r="E40" s="31">
        <f>SUM(E9:E39)</f>
        <v>12113708</v>
      </c>
      <c r="F40" s="31">
        <f>SUM(F9:F39)</f>
        <v>2818934.5</v>
      </c>
      <c r="G40" s="32">
        <f>F40/E40</f>
        <v>0.23270616230802327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40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41</v>
      </c>
      <c r="F43" s="39" t="s">
        <v>41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42</v>
      </c>
      <c r="F44" s="41" t="s">
        <v>8</v>
      </c>
      <c r="G44" s="41" t="s">
        <v>43</v>
      </c>
      <c r="H44" s="18"/>
    </row>
    <row r="45" spans="1:8" ht="15.75">
      <c r="A45" s="45" t="s">
        <v>44</v>
      </c>
      <c r="B45" s="46"/>
      <c r="C45" s="14"/>
      <c r="D45" s="153">
        <v>138</v>
      </c>
      <c r="E45" s="154">
        <v>19944154.95</v>
      </c>
      <c r="F45" s="154">
        <v>1164410.07</v>
      </c>
      <c r="G45" s="155">
        <v>0.9416164749562377</v>
      </c>
      <c r="H45" s="18"/>
    </row>
    <row r="46" spans="1:8" ht="15.75">
      <c r="A46" s="45" t="s">
        <v>45</v>
      </c>
      <c r="B46" s="46"/>
      <c r="C46" s="14"/>
      <c r="D46" s="153"/>
      <c r="E46" s="154"/>
      <c r="F46" s="154"/>
      <c r="G46" s="155"/>
      <c r="H46" s="18"/>
    </row>
    <row r="47" spans="1:8" ht="15.75">
      <c r="A47" s="45" t="s">
        <v>46</v>
      </c>
      <c r="B47" s="46"/>
      <c r="C47" s="14"/>
      <c r="D47" s="153">
        <v>303</v>
      </c>
      <c r="E47" s="154">
        <v>35794571.75</v>
      </c>
      <c r="F47" s="154">
        <v>2373846.1</v>
      </c>
      <c r="G47" s="155">
        <v>0.9336813940231035</v>
      </c>
      <c r="H47" s="18"/>
    </row>
    <row r="48" spans="1:8" ht="15.75">
      <c r="A48" s="45" t="s">
        <v>47</v>
      </c>
      <c r="B48" s="46"/>
      <c r="C48" s="14"/>
      <c r="D48" s="153">
        <v>27</v>
      </c>
      <c r="E48" s="154">
        <v>1319315</v>
      </c>
      <c r="F48" s="154">
        <v>135729.5</v>
      </c>
      <c r="G48" s="155">
        <v>0.8971212333673156</v>
      </c>
      <c r="H48" s="18"/>
    </row>
    <row r="49" spans="1:8" ht="15.75">
      <c r="A49" s="45" t="s">
        <v>48</v>
      </c>
      <c r="B49" s="46"/>
      <c r="C49" s="14"/>
      <c r="D49" s="153">
        <v>131</v>
      </c>
      <c r="E49" s="154">
        <v>15816655</v>
      </c>
      <c r="F49" s="154">
        <v>993076.17</v>
      </c>
      <c r="G49" s="155">
        <v>0.9372132622226381</v>
      </c>
      <c r="H49" s="18"/>
    </row>
    <row r="50" spans="1:8" ht="15.75">
      <c r="A50" s="45" t="s">
        <v>49</v>
      </c>
      <c r="B50" s="46"/>
      <c r="C50" s="14"/>
      <c r="D50" s="153">
        <v>11</v>
      </c>
      <c r="E50" s="154">
        <v>1081625</v>
      </c>
      <c r="F50" s="154">
        <v>57751</v>
      </c>
      <c r="G50" s="155">
        <v>0.9466071882584075</v>
      </c>
      <c r="H50" s="18"/>
    </row>
    <row r="51" spans="1:8" ht="15.75">
      <c r="A51" s="45" t="s">
        <v>50</v>
      </c>
      <c r="B51" s="46"/>
      <c r="C51" s="14"/>
      <c r="D51" s="153">
        <v>30</v>
      </c>
      <c r="E51" s="154">
        <v>4438885</v>
      </c>
      <c r="F51" s="154">
        <v>274449.75</v>
      </c>
      <c r="G51" s="155">
        <v>0.9381714664831371</v>
      </c>
      <c r="H51" s="18"/>
    </row>
    <row r="52" spans="1:8" ht="15.75">
      <c r="A52" s="45" t="s">
        <v>51</v>
      </c>
      <c r="B52" s="46"/>
      <c r="C52" s="14"/>
      <c r="D52" s="153"/>
      <c r="E52" s="154"/>
      <c r="F52" s="154"/>
      <c r="G52" s="155"/>
      <c r="H52" s="18"/>
    </row>
    <row r="53" spans="1:8" ht="15.75">
      <c r="A53" s="45" t="s">
        <v>52</v>
      </c>
      <c r="B53" s="46"/>
      <c r="C53" s="14"/>
      <c r="D53" s="153">
        <v>5</v>
      </c>
      <c r="E53" s="154">
        <v>563775</v>
      </c>
      <c r="F53" s="154">
        <v>59850</v>
      </c>
      <c r="G53" s="155">
        <v>0.8938406279100705</v>
      </c>
      <c r="H53" s="18"/>
    </row>
    <row r="54" spans="1:8" ht="15.75">
      <c r="A54" s="47" t="s">
        <v>79</v>
      </c>
      <c r="B54" s="48"/>
      <c r="C54" s="14"/>
      <c r="D54" s="153">
        <v>3</v>
      </c>
      <c r="E54" s="154">
        <v>123000</v>
      </c>
      <c r="F54" s="154">
        <v>25000</v>
      </c>
      <c r="G54" s="155">
        <v>0.7967479674796748</v>
      </c>
      <c r="H54" s="18"/>
    </row>
    <row r="55" spans="1:8" ht="15.75">
      <c r="A55" s="45" t="s">
        <v>80</v>
      </c>
      <c r="B55" s="48"/>
      <c r="C55" s="14"/>
      <c r="D55" s="153">
        <v>1359</v>
      </c>
      <c r="E55" s="154">
        <v>81891773.09</v>
      </c>
      <c r="F55" s="154">
        <v>10486610.55</v>
      </c>
      <c r="G55" s="155">
        <v>0.8719454939817325</v>
      </c>
      <c r="H55" s="18"/>
    </row>
    <row r="56" spans="1:8" ht="15.75">
      <c r="A56" s="45" t="s">
        <v>81</v>
      </c>
      <c r="B56" s="48"/>
      <c r="C56" s="14"/>
      <c r="D56" s="153">
        <v>2</v>
      </c>
      <c r="E56" s="154">
        <v>390290.44</v>
      </c>
      <c r="F56" s="154">
        <v>26487.76</v>
      </c>
      <c r="G56" s="155">
        <v>0.932133208284579</v>
      </c>
      <c r="H56" s="18"/>
    </row>
    <row r="57" spans="1:8" ht="15">
      <c r="A57" s="49" t="s">
        <v>55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56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57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38</v>
      </c>
      <c r="B60" s="46"/>
      <c r="C60" s="14"/>
      <c r="D60" s="21"/>
      <c r="E60" s="22"/>
      <c r="F60" s="19"/>
      <c r="G60" s="23"/>
      <c r="H60" s="18"/>
    </row>
    <row r="61" spans="1:8" ht="15.75">
      <c r="A61" s="50"/>
      <c r="B61" s="25"/>
      <c r="C61" s="29"/>
      <c r="D61" s="21"/>
      <c r="E61" s="26"/>
      <c r="F61" s="26"/>
      <c r="G61" s="23"/>
      <c r="H61" s="18"/>
    </row>
    <row r="62" spans="1:8" ht="15.75">
      <c r="A62" s="28" t="s">
        <v>58</v>
      </c>
      <c r="B62" s="28"/>
      <c r="C62" s="51"/>
      <c r="D62" s="30">
        <f>SUM(D45:D58)</f>
        <v>2009</v>
      </c>
      <c r="E62" s="31">
        <f>SUM(E45:E61)</f>
        <v>161364045.23000002</v>
      </c>
      <c r="F62" s="31">
        <f>SUM(F45:F61)</f>
        <v>15597210.9</v>
      </c>
      <c r="G62" s="32">
        <f>1-(+F62/E62)</f>
        <v>0.9033414731406334</v>
      </c>
      <c r="H62" s="2"/>
    </row>
    <row r="63" spans="1:8" ht="18">
      <c r="A63" s="51"/>
      <c r="B63" s="51"/>
      <c r="C63" s="56"/>
      <c r="D63" s="52"/>
      <c r="E63" s="53"/>
      <c r="F63" s="54"/>
      <c r="G63" s="54"/>
      <c r="H63" s="2"/>
    </row>
    <row r="64" spans="1:8" ht="18">
      <c r="A64" s="55" t="s">
        <v>59</v>
      </c>
      <c r="B64" s="56"/>
      <c r="C64" s="59"/>
      <c r="D64" s="56"/>
      <c r="E64" s="56"/>
      <c r="F64" s="57">
        <f>F62+F40</f>
        <v>18416145.4</v>
      </c>
      <c r="G64" s="56"/>
      <c r="H64" s="2"/>
    </row>
    <row r="65" spans="1:8" ht="8.25" customHeight="1">
      <c r="A65" s="55"/>
      <c r="B65" s="56"/>
      <c r="C65" s="59"/>
      <c r="D65" s="56"/>
      <c r="E65" s="56"/>
      <c r="F65" s="57"/>
      <c r="G65" s="56"/>
      <c r="H65" s="2"/>
    </row>
    <row r="66" spans="1:8" ht="18">
      <c r="A66" s="108" t="s">
        <v>135</v>
      </c>
      <c r="B66" s="56"/>
      <c r="C66" s="59"/>
      <c r="D66" s="56"/>
      <c r="E66" s="56"/>
      <c r="F66" s="57"/>
      <c r="G66" s="56"/>
      <c r="H66" s="2"/>
    </row>
    <row r="67" spans="1:8" ht="18">
      <c r="A67" s="109" t="s">
        <v>136</v>
      </c>
      <c r="B67" s="56"/>
      <c r="C67" s="59"/>
      <c r="D67" s="56"/>
      <c r="E67" s="56"/>
      <c r="F67" s="57"/>
      <c r="G67" s="56"/>
      <c r="H67" s="2"/>
    </row>
    <row r="68" spans="1:8" ht="18">
      <c r="A68" s="108" t="s">
        <v>137</v>
      </c>
      <c r="B68" s="56"/>
      <c r="C68" s="59"/>
      <c r="D68" s="56"/>
      <c r="E68" s="56"/>
      <c r="F68" s="57"/>
      <c r="G68" s="56"/>
      <c r="H68" s="2"/>
    </row>
    <row r="69" spans="1:8" ht="15.75">
      <c r="A69" s="4" t="s">
        <v>60</v>
      </c>
      <c r="B69" s="60"/>
      <c r="C69" s="60"/>
      <c r="D69" s="60"/>
      <c r="E69" s="60"/>
      <c r="F69" s="61"/>
      <c r="G69" s="60"/>
      <c r="H69" s="2"/>
    </row>
    <row r="70" spans="1:8" ht="15.75">
      <c r="A70" s="4" t="s">
        <v>61</v>
      </c>
      <c r="B70" s="60"/>
      <c r="C70" s="60"/>
      <c r="D70" s="60"/>
      <c r="E70" s="60"/>
      <c r="F70" s="61"/>
      <c r="G70" s="60"/>
      <c r="H70" s="2"/>
    </row>
    <row r="71" spans="1:8" ht="15.75">
      <c r="A71" s="4" t="s">
        <v>62</v>
      </c>
      <c r="B71" s="60"/>
      <c r="C71" s="60"/>
      <c r="D71" s="60"/>
      <c r="E71" s="60"/>
      <c r="F71" s="61"/>
      <c r="G71" s="60"/>
      <c r="H71" s="2"/>
    </row>
    <row r="72" spans="1:8" ht="15.75">
      <c r="A72" s="4"/>
      <c r="B72" s="60"/>
      <c r="C72" s="60"/>
      <c r="D72" s="60"/>
      <c r="E72" s="60"/>
      <c r="F72" s="61"/>
      <c r="G72" s="60"/>
      <c r="H72" s="2"/>
    </row>
    <row r="73" spans="1:8" ht="18">
      <c r="A73" s="62" t="s">
        <v>63</v>
      </c>
      <c r="B73" s="59"/>
      <c r="C73" s="59"/>
      <c r="D73" s="59"/>
      <c r="E73" s="59"/>
      <c r="F73" s="57"/>
      <c r="G73" s="59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58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6"/>
      <c r="F77" s="2"/>
      <c r="G77" s="2"/>
      <c r="H77" s="2"/>
    </row>
    <row r="78" spans="1:8" ht="18">
      <c r="A78" s="63"/>
      <c r="B78" s="59"/>
      <c r="C78" s="59"/>
      <c r="D78" s="59"/>
      <c r="E78" s="57"/>
      <c r="F78" s="2"/>
      <c r="G78" s="2"/>
      <c r="H78" s="2"/>
    </row>
    <row r="79" spans="1:8" ht="18">
      <c r="A79" s="63"/>
      <c r="B79" s="59"/>
      <c r="C79" s="59"/>
      <c r="D79" s="59"/>
      <c r="E79" s="57"/>
      <c r="F79" s="2"/>
      <c r="G79" s="2"/>
      <c r="H79" s="2"/>
    </row>
    <row r="80" spans="1:8" ht="18">
      <c r="A80" s="63"/>
      <c r="B80" s="59"/>
      <c r="C80" s="59"/>
      <c r="D80" s="59"/>
      <c r="E80" s="64"/>
      <c r="F80" s="2"/>
      <c r="G80" s="2"/>
      <c r="H80" s="2"/>
    </row>
    <row r="81" spans="1:8" ht="18">
      <c r="A81" s="63"/>
      <c r="B81" s="59"/>
      <c r="C81" s="59"/>
      <c r="D81" s="59"/>
      <c r="E81" s="65"/>
      <c r="F81" s="2"/>
      <c r="G81" s="2"/>
      <c r="H81" s="2"/>
    </row>
    <row r="82" spans="1:8" ht="18">
      <c r="A82" s="63"/>
      <c r="B82" s="59"/>
      <c r="C82" s="59"/>
      <c r="D82" s="59"/>
      <c r="E82" s="65"/>
      <c r="F82" s="2"/>
      <c r="G82" s="2"/>
      <c r="H82" s="2"/>
    </row>
    <row r="83" spans="1:8" ht="18">
      <c r="A83" s="63"/>
      <c r="B83" s="59"/>
      <c r="C83" s="59"/>
      <c r="D83" s="59"/>
      <c r="E83" s="65"/>
      <c r="F83" s="2"/>
      <c r="G83" s="2"/>
      <c r="H83" s="2"/>
    </row>
    <row r="84" spans="1:8" ht="18">
      <c r="A84" s="63"/>
      <c r="B84" s="59"/>
      <c r="C84" s="59"/>
      <c r="D84" s="59"/>
      <c r="E84" s="67"/>
      <c r="F84" s="2"/>
      <c r="G84" s="2"/>
      <c r="H84" s="2"/>
    </row>
    <row r="85" spans="1:8" ht="18">
      <c r="A85" s="63"/>
      <c r="B85" s="59"/>
      <c r="C85" s="59"/>
      <c r="D85" s="59"/>
      <c r="E85" s="59"/>
      <c r="F85" s="2"/>
      <c r="G85" s="2"/>
      <c r="H85" s="2"/>
    </row>
    <row r="86" spans="1:8" ht="15.75">
      <c r="A86" s="68"/>
      <c r="B86" s="2"/>
      <c r="C86" s="2"/>
      <c r="D86" s="2"/>
      <c r="E86" s="2"/>
      <c r="F86" s="2"/>
      <c r="G86" s="2"/>
      <c r="H86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SEPTEMBER 2013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56" t="s">
        <v>10</v>
      </c>
      <c r="B9" s="157"/>
      <c r="C9" s="14"/>
      <c r="D9" s="161">
        <v>1</v>
      </c>
      <c r="E9" s="168">
        <v>45392</v>
      </c>
      <c r="F9" s="162">
        <v>-1915</v>
      </c>
      <c r="G9" s="163">
        <v>-0.04218805075784279</v>
      </c>
      <c r="H9" s="18"/>
    </row>
    <row r="10" spans="1:8" ht="15.75">
      <c r="A10" s="156" t="s">
        <v>11</v>
      </c>
      <c r="B10" s="157"/>
      <c r="C10" s="14"/>
      <c r="D10" s="161">
        <v>6</v>
      </c>
      <c r="E10" s="168">
        <v>2561866</v>
      </c>
      <c r="F10" s="162">
        <v>272451</v>
      </c>
      <c r="G10" s="167">
        <v>0.106348653676656</v>
      </c>
      <c r="H10" s="18"/>
    </row>
    <row r="11" spans="1:8" ht="15.75">
      <c r="A11" s="156" t="s">
        <v>66</v>
      </c>
      <c r="B11" s="157"/>
      <c r="C11" s="14"/>
      <c r="D11" s="161">
        <v>1</v>
      </c>
      <c r="E11" s="168">
        <v>137297</v>
      </c>
      <c r="F11" s="162">
        <v>25907.5</v>
      </c>
      <c r="G11" s="167">
        <v>0.18869676686307785</v>
      </c>
      <c r="H11" s="18"/>
    </row>
    <row r="12" spans="1:8" ht="15.75">
      <c r="A12" s="156" t="s">
        <v>89</v>
      </c>
      <c r="B12" s="157"/>
      <c r="C12" s="14"/>
      <c r="D12" s="161">
        <v>1</v>
      </c>
      <c r="E12" s="168">
        <v>153742</v>
      </c>
      <c r="F12" s="162">
        <v>80788.5</v>
      </c>
      <c r="G12" s="167">
        <v>0.5254810006374315</v>
      </c>
      <c r="H12" s="18"/>
    </row>
    <row r="13" spans="1:8" ht="15.75">
      <c r="A13" s="156" t="s">
        <v>67</v>
      </c>
      <c r="B13" s="157"/>
      <c r="C13" s="14"/>
      <c r="D13" s="161">
        <v>1</v>
      </c>
      <c r="E13" s="168">
        <v>56215</v>
      </c>
      <c r="F13" s="162">
        <v>14777</v>
      </c>
      <c r="G13" s="167">
        <v>0.2628657831539625</v>
      </c>
      <c r="H13" s="18"/>
    </row>
    <row r="14" spans="1:8" ht="15.75">
      <c r="A14" s="156" t="s">
        <v>31</v>
      </c>
      <c r="B14" s="157"/>
      <c r="C14" s="14"/>
      <c r="D14" s="161">
        <v>2</v>
      </c>
      <c r="E14" s="168">
        <v>355265</v>
      </c>
      <c r="F14" s="162">
        <v>116615.5</v>
      </c>
      <c r="G14" s="167">
        <v>0.3282493350034481</v>
      </c>
      <c r="H14" s="18"/>
    </row>
    <row r="15" spans="1:8" ht="15.75">
      <c r="A15" s="156" t="s">
        <v>68</v>
      </c>
      <c r="B15" s="157"/>
      <c r="C15" s="14"/>
      <c r="D15" s="161">
        <v>1</v>
      </c>
      <c r="E15" s="168">
        <v>120030</v>
      </c>
      <c r="F15" s="162">
        <v>37544.5</v>
      </c>
      <c r="G15" s="167">
        <v>0.3127926351745397</v>
      </c>
      <c r="H15" s="18"/>
    </row>
    <row r="16" spans="1:8" ht="15.75">
      <c r="A16" s="156" t="s">
        <v>18</v>
      </c>
      <c r="B16" s="157"/>
      <c r="C16" s="14"/>
      <c r="D16" s="161"/>
      <c r="E16" s="168"/>
      <c r="F16" s="162"/>
      <c r="G16" s="167"/>
      <c r="H16" s="18"/>
    </row>
    <row r="17" spans="1:8" ht="15.75">
      <c r="A17" s="156" t="s">
        <v>19</v>
      </c>
      <c r="B17" s="157"/>
      <c r="C17" s="14"/>
      <c r="D17" s="161">
        <v>3</v>
      </c>
      <c r="E17" s="168">
        <v>1377241</v>
      </c>
      <c r="F17" s="162">
        <v>367671.5</v>
      </c>
      <c r="G17" s="163">
        <v>0.26696235444631694</v>
      </c>
      <c r="H17" s="18"/>
    </row>
    <row r="18" spans="1:8" ht="15.75">
      <c r="A18" s="156" t="s">
        <v>20</v>
      </c>
      <c r="B18" s="157"/>
      <c r="C18" s="14"/>
      <c r="D18" s="161">
        <v>1</v>
      </c>
      <c r="E18" s="168">
        <v>705858</v>
      </c>
      <c r="F18" s="162">
        <v>199363.5</v>
      </c>
      <c r="G18" s="167">
        <v>0.28244136922723834</v>
      </c>
      <c r="H18" s="18"/>
    </row>
    <row r="19" spans="1:8" ht="15.75">
      <c r="A19" s="156" t="s">
        <v>69</v>
      </c>
      <c r="B19" s="157"/>
      <c r="C19" s="14"/>
      <c r="D19" s="161">
        <v>1</v>
      </c>
      <c r="E19" s="168">
        <v>193993</v>
      </c>
      <c r="F19" s="162">
        <v>62542</v>
      </c>
      <c r="G19" s="163">
        <v>0.32239307603882617</v>
      </c>
      <c r="H19" s="18"/>
    </row>
    <row r="20" spans="1:8" ht="15.75">
      <c r="A20" s="156" t="s">
        <v>23</v>
      </c>
      <c r="B20" s="157"/>
      <c r="C20" s="14"/>
      <c r="D20" s="161">
        <v>1</v>
      </c>
      <c r="E20" s="168">
        <v>151257.5</v>
      </c>
      <c r="F20" s="162">
        <v>50055</v>
      </c>
      <c r="G20" s="163">
        <v>0.3309257392195428</v>
      </c>
      <c r="H20" s="18"/>
    </row>
    <row r="21" spans="1:8" ht="15.75">
      <c r="A21" s="156" t="s">
        <v>24</v>
      </c>
      <c r="B21" s="157"/>
      <c r="C21" s="14"/>
      <c r="D21" s="161">
        <v>4</v>
      </c>
      <c r="E21" s="168">
        <v>1689836</v>
      </c>
      <c r="F21" s="162">
        <v>279541.5</v>
      </c>
      <c r="G21" s="163">
        <v>0.16542522469636106</v>
      </c>
      <c r="H21" s="18"/>
    </row>
    <row r="22" spans="1:8" ht="15.75">
      <c r="A22" s="156" t="s">
        <v>70</v>
      </c>
      <c r="B22" s="157"/>
      <c r="C22" s="14"/>
      <c r="D22" s="161"/>
      <c r="E22" s="168"/>
      <c r="F22" s="162"/>
      <c r="G22" s="163"/>
      <c r="H22" s="18"/>
    </row>
    <row r="23" spans="1:8" ht="15.75">
      <c r="A23" s="156" t="s">
        <v>71</v>
      </c>
      <c r="B23" s="157"/>
      <c r="C23" s="14"/>
      <c r="D23" s="161"/>
      <c r="E23" s="168"/>
      <c r="F23" s="162"/>
      <c r="G23" s="163"/>
      <c r="H23" s="18"/>
    </row>
    <row r="24" spans="1:8" ht="15.75">
      <c r="A24" s="158" t="s">
        <v>26</v>
      </c>
      <c r="B24" s="157"/>
      <c r="C24" s="14"/>
      <c r="D24" s="161">
        <v>2</v>
      </c>
      <c r="E24" s="168">
        <v>520542</v>
      </c>
      <c r="F24" s="162">
        <v>74781</v>
      </c>
      <c r="G24" s="163">
        <v>0.14365987758912827</v>
      </c>
      <c r="H24" s="18"/>
    </row>
    <row r="25" spans="1:8" ht="15.75">
      <c r="A25" s="158" t="s">
        <v>27</v>
      </c>
      <c r="B25" s="157"/>
      <c r="C25" s="14"/>
      <c r="D25" s="161">
        <v>15</v>
      </c>
      <c r="E25" s="168">
        <v>116382</v>
      </c>
      <c r="F25" s="162">
        <v>116382</v>
      </c>
      <c r="G25" s="163">
        <v>1</v>
      </c>
      <c r="H25" s="18"/>
    </row>
    <row r="26" spans="1:8" ht="15.75">
      <c r="A26" s="159" t="s">
        <v>28</v>
      </c>
      <c r="B26" s="157"/>
      <c r="C26" s="14"/>
      <c r="D26" s="161"/>
      <c r="E26" s="168"/>
      <c r="F26" s="162"/>
      <c r="G26" s="163"/>
      <c r="H26" s="18"/>
    </row>
    <row r="27" spans="1:8" ht="15.75">
      <c r="A27" s="159" t="s">
        <v>29</v>
      </c>
      <c r="B27" s="157"/>
      <c r="C27" s="14"/>
      <c r="D27" s="161"/>
      <c r="E27" s="168">
        <v>30446</v>
      </c>
      <c r="F27" s="162">
        <v>3760</v>
      </c>
      <c r="G27" s="163">
        <v>0.1234973395519937</v>
      </c>
      <c r="H27" s="18"/>
    </row>
    <row r="28" spans="1:8" ht="15.75">
      <c r="A28" s="156" t="s">
        <v>72</v>
      </c>
      <c r="B28" s="157"/>
      <c r="C28" s="14"/>
      <c r="D28" s="161"/>
      <c r="E28" s="168"/>
      <c r="F28" s="162"/>
      <c r="G28" s="167"/>
      <c r="H28" s="18"/>
    </row>
    <row r="29" spans="1:8" ht="15.75">
      <c r="A29" s="159" t="s">
        <v>30</v>
      </c>
      <c r="B29" s="157"/>
      <c r="C29" s="14"/>
      <c r="D29" s="161">
        <v>2</v>
      </c>
      <c r="E29" s="168">
        <v>315921</v>
      </c>
      <c r="F29" s="162">
        <v>107383.5</v>
      </c>
      <c r="G29" s="163">
        <v>0.3399061790764147</v>
      </c>
      <c r="H29" s="18"/>
    </row>
    <row r="30" spans="1:8" ht="15.75">
      <c r="A30" s="159" t="s">
        <v>73</v>
      </c>
      <c r="B30" s="157"/>
      <c r="C30" s="14"/>
      <c r="D30" s="170"/>
      <c r="E30" s="168"/>
      <c r="F30" s="168"/>
      <c r="G30" s="171"/>
      <c r="H30" s="18"/>
    </row>
    <row r="31" spans="1:8" ht="15.75">
      <c r="A31" s="159" t="s">
        <v>74</v>
      </c>
      <c r="B31" s="157"/>
      <c r="C31" s="14"/>
      <c r="D31" s="161">
        <v>1</v>
      </c>
      <c r="E31" s="169">
        <v>213099</v>
      </c>
      <c r="F31" s="162">
        <v>43179</v>
      </c>
      <c r="G31" s="167">
        <v>0.20262413244548308</v>
      </c>
      <c r="H31" s="18"/>
    </row>
    <row r="32" spans="1:8" ht="15.75">
      <c r="A32" s="159" t="s">
        <v>143</v>
      </c>
      <c r="B32" s="157"/>
      <c r="C32" s="14"/>
      <c r="D32" s="161"/>
      <c r="E32" s="169"/>
      <c r="F32" s="162"/>
      <c r="G32" s="167"/>
      <c r="H32" s="18"/>
    </row>
    <row r="33" spans="1:8" ht="15.75">
      <c r="A33" s="159" t="s">
        <v>76</v>
      </c>
      <c r="B33" s="157"/>
      <c r="C33" s="14"/>
      <c r="D33" s="161">
        <v>18</v>
      </c>
      <c r="E33" s="169">
        <v>2238246</v>
      </c>
      <c r="F33" s="164">
        <v>623117</v>
      </c>
      <c r="G33" s="167">
        <v>0.2783952255471472</v>
      </c>
      <c r="H33" s="18"/>
    </row>
    <row r="34" spans="1:8" ht="15.75">
      <c r="A34" s="156" t="s">
        <v>77</v>
      </c>
      <c r="B34" s="157"/>
      <c r="C34" s="14"/>
      <c r="D34" s="161"/>
      <c r="E34" s="168"/>
      <c r="F34" s="162"/>
      <c r="G34" s="167"/>
      <c r="H34" s="18"/>
    </row>
    <row r="35" spans="1:8" ht="15.75">
      <c r="A35" s="156" t="s">
        <v>78</v>
      </c>
      <c r="B35" s="157"/>
      <c r="C35" s="14"/>
      <c r="D35" s="161"/>
      <c r="E35" s="168"/>
      <c r="F35" s="162"/>
      <c r="G35" s="167"/>
      <c r="H35" s="18"/>
    </row>
    <row r="36" spans="1:8" ht="15">
      <c r="A36" s="160" t="s">
        <v>36</v>
      </c>
      <c r="B36" s="157"/>
      <c r="C36" s="14"/>
      <c r="D36" s="165"/>
      <c r="E36" s="169">
        <v>106790</v>
      </c>
      <c r="F36" s="164">
        <v>15633</v>
      </c>
      <c r="G36" s="166"/>
      <c r="H36" s="18"/>
    </row>
    <row r="37" spans="1:8" ht="15">
      <c r="A37" s="160" t="s">
        <v>37</v>
      </c>
      <c r="B37" s="157"/>
      <c r="C37" s="14"/>
      <c r="D37" s="21"/>
      <c r="E37" s="22"/>
      <c r="F37" s="19"/>
      <c r="G37" s="23"/>
      <c r="H37" s="18"/>
    </row>
    <row r="38" spans="1:8" ht="15">
      <c r="A38" s="160" t="s">
        <v>38</v>
      </c>
      <c r="B38" s="157"/>
      <c r="C38" s="14"/>
      <c r="D38" s="21"/>
      <c r="E38" s="70"/>
      <c r="F38" s="16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39</v>
      </c>
      <c r="B40" s="28"/>
      <c r="C40" s="33"/>
      <c r="D40" s="30">
        <f>SUM(D9:D39)</f>
        <v>61</v>
      </c>
      <c r="E40" s="31">
        <f>SUM(E9:E39)</f>
        <v>11089418.5</v>
      </c>
      <c r="F40" s="31">
        <f>SUM(F9:F39)</f>
        <v>2489578</v>
      </c>
      <c r="G40" s="32">
        <f>F40/E40</f>
        <v>0.22450031983191904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40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41</v>
      </c>
      <c r="F43" s="39" t="s">
        <v>41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42</v>
      </c>
      <c r="F44" s="41" t="s">
        <v>8</v>
      </c>
      <c r="G44" s="41" t="s">
        <v>43</v>
      </c>
      <c r="H44" s="18"/>
    </row>
    <row r="45" spans="1:8" ht="15.75">
      <c r="A45" s="45" t="s">
        <v>44</v>
      </c>
      <c r="B45" s="46"/>
      <c r="C45" s="14"/>
      <c r="D45" s="172">
        <v>55</v>
      </c>
      <c r="E45" s="173">
        <v>9207567.3</v>
      </c>
      <c r="F45" s="173">
        <v>494979.66</v>
      </c>
      <c r="G45" s="174">
        <v>0.9462420806850904</v>
      </c>
      <c r="H45" s="18"/>
    </row>
    <row r="46" spans="1:8" ht="15.75">
      <c r="A46" s="45" t="s">
        <v>45</v>
      </c>
      <c r="B46" s="46"/>
      <c r="C46" s="14"/>
      <c r="D46" s="172">
        <v>6</v>
      </c>
      <c r="E46" s="173">
        <v>286072.1</v>
      </c>
      <c r="F46" s="173">
        <v>26421.55</v>
      </c>
      <c r="G46" s="174">
        <v>0.9076402417432529</v>
      </c>
      <c r="H46" s="18"/>
    </row>
    <row r="47" spans="1:8" ht="15.75">
      <c r="A47" s="45" t="s">
        <v>46</v>
      </c>
      <c r="B47" s="46"/>
      <c r="C47" s="14"/>
      <c r="D47" s="172">
        <v>266</v>
      </c>
      <c r="E47" s="173">
        <v>29601633</v>
      </c>
      <c r="F47" s="173">
        <v>1897207.29</v>
      </c>
      <c r="G47" s="174">
        <v>0.9359086949696322</v>
      </c>
      <c r="H47" s="18"/>
    </row>
    <row r="48" spans="1:8" ht="15.75">
      <c r="A48" s="45" t="s">
        <v>47</v>
      </c>
      <c r="B48" s="46"/>
      <c r="C48" s="14"/>
      <c r="D48" s="172">
        <v>11</v>
      </c>
      <c r="E48" s="173">
        <v>627637</v>
      </c>
      <c r="F48" s="173">
        <v>66160.25</v>
      </c>
      <c r="G48" s="174">
        <v>0.8945883528217744</v>
      </c>
      <c r="H48" s="18"/>
    </row>
    <row r="49" spans="1:8" ht="15.75">
      <c r="A49" s="45" t="s">
        <v>48</v>
      </c>
      <c r="B49" s="46"/>
      <c r="C49" s="14"/>
      <c r="D49" s="172">
        <v>101</v>
      </c>
      <c r="E49" s="173">
        <v>17512537</v>
      </c>
      <c r="F49" s="173">
        <v>1232948.28</v>
      </c>
      <c r="G49" s="174">
        <v>0.9295962498180589</v>
      </c>
      <c r="H49" s="18"/>
    </row>
    <row r="50" spans="1:8" ht="15.75">
      <c r="A50" s="45" t="s">
        <v>49</v>
      </c>
      <c r="B50" s="46"/>
      <c r="C50" s="14"/>
      <c r="D50" s="172">
        <v>20</v>
      </c>
      <c r="E50" s="173">
        <v>3866944</v>
      </c>
      <c r="F50" s="173">
        <v>219202.07</v>
      </c>
      <c r="G50" s="174">
        <v>0.9433138752461893</v>
      </c>
      <c r="H50" s="18"/>
    </row>
    <row r="51" spans="1:8" ht="15.75">
      <c r="A51" s="45" t="s">
        <v>50</v>
      </c>
      <c r="B51" s="46"/>
      <c r="C51" s="14"/>
      <c r="D51" s="172">
        <v>28</v>
      </c>
      <c r="E51" s="173">
        <v>2782975</v>
      </c>
      <c r="F51" s="173">
        <v>266506</v>
      </c>
      <c r="G51" s="174">
        <v>0.9042370125495198</v>
      </c>
      <c r="H51" s="18"/>
    </row>
    <row r="52" spans="1:8" ht="15.75">
      <c r="A52" s="45" t="s">
        <v>51</v>
      </c>
      <c r="B52" s="46"/>
      <c r="C52" s="14"/>
      <c r="D52" s="172">
        <v>2</v>
      </c>
      <c r="E52" s="173">
        <v>325620</v>
      </c>
      <c r="F52" s="173">
        <v>20000</v>
      </c>
      <c r="G52" s="174">
        <v>0.9385787113813648</v>
      </c>
      <c r="H52" s="18"/>
    </row>
    <row r="53" spans="1:8" ht="15.75">
      <c r="A53" s="45" t="s">
        <v>52</v>
      </c>
      <c r="B53" s="46"/>
      <c r="C53" s="14"/>
      <c r="D53" s="172">
        <v>3</v>
      </c>
      <c r="E53" s="173">
        <v>541075</v>
      </c>
      <c r="F53" s="173">
        <v>11600</v>
      </c>
      <c r="G53" s="174">
        <v>0.9785611976158574</v>
      </c>
      <c r="H53" s="18"/>
    </row>
    <row r="54" spans="1:8" ht="15.75">
      <c r="A54" s="47" t="s">
        <v>79</v>
      </c>
      <c r="B54" s="48"/>
      <c r="C54" s="14"/>
      <c r="D54" s="172">
        <v>3</v>
      </c>
      <c r="E54" s="173">
        <v>471400</v>
      </c>
      <c r="F54" s="173">
        <v>14978</v>
      </c>
      <c r="G54" s="174">
        <v>0.9682265591854051</v>
      </c>
      <c r="H54" s="18"/>
    </row>
    <row r="55" spans="1:8" ht="15.75">
      <c r="A55" s="45" t="s">
        <v>80</v>
      </c>
      <c r="B55" s="48"/>
      <c r="C55" s="14"/>
      <c r="D55" s="172">
        <v>1019</v>
      </c>
      <c r="E55" s="173">
        <v>59525701.54</v>
      </c>
      <c r="F55" s="173">
        <v>7309626.09</v>
      </c>
      <c r="G55" s="174">
        <v>0.8772021849236319</v>
      </c>
      <c r="H55" s="18"/>
    </row>
    <row r="56" spans="1:8" ht="15.75">
      <c r="A56" s="45" t="s">
        <v>81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55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56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57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38</v>
      </c>
      <c r="B60" s="46"/>
      <c r="C60" s="14"/>
      <c r="D60" s="21"/>
      <c r="E60" s="70"/>
      <c r="F60" s="16"/>
      <c r="G60" s="23"/>
      <c r="H60" s="18"/>
    </row>
    <row r="61" spans="1:8" ht="15.75">
      <c r="A61" s="50"/>
      <c r="B61" s="25"/>
      <c r="C61" s="29"/>
      <c r="D61" s="21"/>
      <c r="E61" s="72"/>
      <c r="F61" s="26"/>
      <c r="G61" s="23"/>
      <c r="H61" s="2"/>
    </row>
    <row r="62" spans="1:8" ht="18">
      <c r="A62" s="28" t="s">
        <v>58</v>
      </c>
      <c r="B62" s="28"/>
      <c r="C62" s="59"/>
      <c r="D62" s="30">
        <f>SUM(D45:D58)</f>
        <v>1514</v>
      </c>
      <c r="E62" s="31">
        <f>SUM(E45:E61)</f>
        <v>124749161.94</v>
      </c>
      <c r="F62" s="31">
        <f>SUM(F45:F61)</f>
        <v>11559629.19</v>
      </c>
      <c r="G62" s="32">
        <f>1-(F62/E62)</f>
        <v>0.9073370192614217</v>
      </c>
      <c r="H62" s="2"/>
    </row>
    <row r="63" spans="1:8" ht="18">
      <c r="A63" s="51"/>
      <c r="B63" s="51"/>
      <c r="C63" s="59"/>
      <c r="D63" s="74"/>
      <c r="E63" s="53"/>
      <c r="F63" s="54"/>
      <c r="G63" s="54"/>
      <c r="H63" s="2"/>
    </row>
    <row r="64" spans="1:8" ht="18">
      <c r="A64" s="55" t="s">
        <v>59</v>
      </c>
      <c r="B64" s="56"/>
      <c r="C64" s="59"/>
      <c r="D64" s="75"/>
      <c r="E64" s="56"/>
      <c r="F64" s="57">
        <f>F62+F40</f>
        <v>14049207.19</v>
      </c>
      <c r="G64" s="56"/>
      <c r="H64" s="2"/>
    </row>
    <row r="65" spans="1:8" ht="15.75">
      <c r="A65" s="4" t="s">
        <v>60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61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62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63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SEPTEMBER 2013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75" t="s">
        <v>10</v>
      </c>
      <c r="B9" s="176"/>
      <c r="C9" s="14"/>
      <c r="D9" s="180"/>
      <c r="E9" s="181"/>
      <c r="F9" s="181"/>
      <c r="G9" s="182"/>
      <c r="H9" s="18"/>
    </row>
    <row r="10" spans="1:8" ht="15.75">
      <c r="A10" s="175" t="s">
        <v>11</v>
      </c>
      <c r="B10" s="176"/>
      <c r="C10" s="14"/>
      <c r="D10" s="180">
        <v>4</v>
      </c>
      <c r="E10" s="181">
        <v>570462</v>
      </c>
      <c r="F10" s="181">
        <v>119731.5</v>
      </c>
      <c r="G10" s="182">
        <v>0.20988514572399214</v>
      </c>
      <c r="H10" s="18"/>
    </row>
    <row r="11" spans="1:8" ht="15.75">
      <c r="A11" s="175" t="s">
        <v>66</v>
      </c>
      <c r="B11" s="176"/>
      <c r="C11" s="14"/>
      <c r="D11" s="180">
        <v>1</v>
      </c>
      <c r="E11" s="181">
        <v>900</v>
      </c>
      <c r="F11" s="181">
        <v>472</v>
      </c>
      <c r="G11" s="182">
        <v>0.5244444444444445</v>
      </c>
      <c r="H11" s="18"/>
    </row>
    <row r="12" spans="1:8" ht="15.75">
      <c r="A12" s="175" t="s">
        <v>84</v>
      </c>
      <c r="B12" s="176"/>
      <c r="C12" s="14"/>
      <c r="D12" s="180">
        <v>1</v>
      </c>
      <c r="E12" s="181">
        <v>100669</v>
      </c>
      <c r="F12" s="181">
        <v>32990</v>
      </c>
      <c r="G12" s="182">
        <v>0.3277076359157238</v>
      </c>
      <c r="H12" s="18"/>
    </row>
    <row r="13" spans="1:8" ht="15.75">
      <c r="A13" s="175" t="s">
        <v>85</v>
      </c>
      <c r="B13" s="176"/>
      <c r="C13" s="14"/>
      <c r="D13" s="180">
        <v>1</v>
      </c>
      <c r="E13" s="181">
        <v>22753</v>
      </c>
      <c r="F13" s="181">
        <v>9496</v>
      </c>
      <c r="G13" s="182">
        <v>0.4173515580363029</v>
      </c>
      <c r="H13" s="18"/>
    </row>
    <row r="14" spans="1:8" ht="15.75">
      <c r="A14" s="175" t="s">
        <v>86</v>
      </c>
      <c r="B14" s="176"/>
      <c r="C14" s="14"/>
      <c r="D14" s="180">
        <v>5</v>
      </c>
      <c r="E14" s="181">
        <v>618917</v>
      </c>
      <c r="F14" s="181">
        <v>108605</v>
      </c>
      <c r="G14" s="182">
        <v>0.17547587156274588</v>
      </c>
      <c r="H14" s="18"/>
    </row>
    <row r="15" spans="1:8" ht="15.75">
      <c r="A15" s="175" t="s">
        <v>31</v>
      </c>
      <c r="B15" s="176"/>
      <c r="C15" s="14"/>
      <c r="D15" s="180">
        <v>1</v>
      </c>
      <c r="E15" s="181">
        <v>32254</v>
      </c>
      <c r="F15" s="181">
        <v>12704</v>
      </c>
      <c r="G15" s="182">
        <v>0.3938736280771377</v>
      </c>
      <c r="H15" s="18"/>
    </row>
    <row r="16" spans="1:8" ht="15.75">
      <c r="A16" s="175" t="s">
        <v>87</v>
      </c>
      <c r="B16" s="176"/>
      <c r="C16" s="14"/>
      <c r="D16" s="180"/>
      <c r="E16" s="181"/>
      <c r="F16" s="181"/>
      <c r="G16" s="182"/>
      <c r="H16" s="18"/>
    </row>
    <row r="17" spans="1:8" ht="15.75">
      <c r="A17" s="175" t="s">
        <v>144</v>
      </c>
      <c r="B17" s="176"/>
      <c r="C17" s="14"/>
      <c r="D17" s="180"/>
      <c r="E17" s="181"/>
      <c r="F17" s="181"/>
      <c r="G17" s="182"/>
      <c r="H17" s="18"/>
    </row>
    <row r="18" spans="1:8" ht="15.75">
      <c r="A18" s="175" t="s">
        <v>19</v>
      </c>
      <c r="B18" s="176"/>
      <c r="C18" s="14"/>
      <c r="D18" s="180">
        <v>1</v>
      </c>
      <c r="E18" s="181">
        <v>390505</v>
      </c>
      <c r="F18" s="181">
        <v>69086</v>
      </c>
      <c r="G18" s="182">
        <v>0.17691450813689966</v>
      </c>
      <c r="H18" s="18"/>
    </row>
    <row r="19" spans="1:8" ht="15.75">
      <c r="A19" s="175" t="s">
        <v>20</v>
      </c>
      <c r="B19" s="176"/>
      <c r="C19" s="14"/>
      <c r="D19" s="180"/>
      <c r="E19" s="181"/>
      <c r="F19" s="181"/>
      <c r="G19" s="182"/>
      <c r="H19" s="18"/>
    </row>
    <row r="20" spans="1:8" ht="15.75">
      <c r="A20" s="175" t="s">
        <v>17</v>
      </c>
      <c r="B20" s="176"/>
      <c r="C20" s="14"/>
      <c r="D20" s="180"/>
      <c r="E20" s="181"/>
      <c r="F20" s="181"/>
      <c r="G20" s="182"/>
      <c r="H20" s="18"/>
    </row>
    <row r="21" spans="1:8" ht="15.75">
      <c r="A21" s="175" t="s">
        <v>88</v>
      </c>
      <c r="B21" s="176"/>
      <c r="C21" s="14"/>
      <c r="D21" s="180">
        <v>1</v>
      </c>
      <c r="E21" s="181">
        <v>41096</v>
      </c>
      <c r="F21" s="181">
        <v>6439.5</v>
      </c>
      <c r="G21" s="182">
        <v>0.15669408214911426</v>
      </c>
      <c r="H21" s="18"/>
    </row>
    <row r="22" spans="1:8" ht="15.75">
      <c r="A22" s="175" t="s">
        <v>111</v>
      </c>
      <c r="B22" s="176"/>
      <c r="C22" s="14"/>
      <c r="D22" s="180"/>
      <c r="E22" s="181"/>
      <c r="F22" s="181"/>
      <c r="G22" s="182"/>
      <c r="H22" s="18"/>
    </row>
    <row r="23" spans="1:8" ht="15.75">
      <c r="A23" s="175" t="s">
        <v>24</v>
      </c>
      <c r="B23" s="176"/>
      <c r="C23" s="14"/>
      <c r="D23" s="180"/>
      <c r="E23" s="181"/>
      <c r="F23" s="181"/>
      <c r="G23" s="182"/>
      <c r="H23" s="18"/>
    </row>
    <row r="24" spans="1:8" ht="15.75">
      <c r="A24" s="175" t="s">
        <v>67</v>
      </c>
      <c r="B24" s="176"/>
      <c r="C24" s="14"/>
      <c r="D24" s="180"/>
      <c r="E24" s="181"/>
      <c r="F24" s="181"/>
      <c r="G24" s="182"/>
      <c r="H24" s="18"/>
    </row>
    <row r="25" spans="1:8" ht="15.75">
      <c r="A25" s="177" t="s">
        <v>26</v>
      </c>
      <c r="B25" s="176"/>
      <c r="C25" s="14"/>
      <c r="D25" s="180">
        <v>1</v>
      </c>
      <c r="E25" s="181">
        <v>120072</v>
      </c>
      <c r="F25" s="181">
        <v>20313</v>
      </c>
      <c r="G25" s="182">
        <v>0.16917349590245853</v>
      </c>
      <c r="H25" s="18"/>
    </row>
    <row r="26" spans="1:8" ht="15.75">
      <c r="A26" s="177" t="s">
        <v>27</v>
      </c>
      <c r="B26" s="176"/>
      <c r="C26" s="14"/>
      <c r="D26" s="180"/>
      <c r="E26" s="181"/>
      <c r="F26" s="181"/>
      <c r="G26" s="182"/>
      <c r="H26" s="18"/>
    </row>
    <row r="27" spans="1:8" ht="15.75">
      <c r="A27" s="178" t="s">
        <v>28</v>
      </c>
      <c r="B27" s="176"/>
      <c r="C27" s="14"/>
      <c r="D27" s="180"/>
      <c r="E27" s="181"/>
      <c r="F27" s="181"/>
      <c r="G27" s="182"/>
      <c r="H27" s="18"/>
    </row>
    <row r="28" spans="1:8" ht="15.75">
      <c r="A28" s="178" t="s">
        <v>29</v>
      </c>
      <c r="B28" s="176"/>
      <c r="C28" s="14"/>
      <c r="D28" s="180"/>
      <c r="E28" s="181"/>
      <c r="F28" s="181"/>
      <c r="G28" s="182"/>
      <c r="H28" s="18"/>
    </row>
    <row r="29" spans="1:8" ht="15.75">
      <c r="A29" s="178" t="s">
        <v>128</v>
      </c>
      <c r="B29" s="176"/>
      <c r="C29" s="14"/>
      <c r="D29" s="180"/>
      <c r="E29" s="181"/>
      <c r="F29" s="181"/>
      <c r="G29" s="182"/>
      <c r="H29" s="18"/>
    </row>
    <row r="30" spans="1:8" ht="15.75">
      <c r="A30" s="178" t="s">
        <v>89</v>
      </c>
      <c r="B30" s="176"/>
      <c r="C30" s="14"/>
      <c r="D30" s="180"/>
      <c r="E30" s="181"/>
      <c r="F30" s="181"/>
      <c r="G30" s="182"/>
      <c r="H30" s="18"/>
    </row>
    <row r="31" spans="1:8" ht="15.75">
      <c r="A31" s="178" t="s">
        <v>90</v>
      </c>
      <c r="B31" s="176"/>
      <c r="C31" s="14"/>
      <c r="D31" s="180"/>
      <c r="E31" s="181"/>
      <c r="F31" s="181"/>
      <c r="G31" s="182"/>
      <c r="H31" s="18"/>
    </row>
    <row r="32" spans="1:8" ht="15.75">
      <c r="A32" s="178" t="s">
        <v>68</v>
      </c>
      <c r="B32" s="176"/>
      <c r="C32" s="14"/>
      <c r="D32" s="180"/>
      <c r="E32" s="181"/>
      <c r="F32" s="181"/>
      <c r="G32" s="182"/>
      <c r="H32" s="18"/>
    </row>
    <row r="33" spans="1:8" ht="15.75">
      <c r="A33" s="178" t="s">
        <v>139</v>
      </c>
      <c r="B33" s="176"/>
      <c r="C33" s="14"/>
      <c r="D33" s="180">
        <v>2</v>
      </c>
      <c r="E33" s="181">
        <v>100</v>
      </c>
      <c r="F33" s="181">
        <v>-296.5</v>
      </c>
      <c r="G33" s="182">
        <v>-2.965</v>
      </c>
      <c r="H33" s="18"/>
    </row>
    <row r="34" spans="1:8" ht="15.75">
      <c r="A34" s="178" t="s">
        <v>91</v>
      </c>
      <c r="B34" s="176"/>
      <c r="C34" s="14"/>
      <c r="D34" s="180"/>
      <c r="E34" s="181"/>
      <c r="F34" s="181"/>
      <c r="G34" s="182"/>
      <c r="H34" s="18"/>
    </row>
    <row r="35" spans="1:8" ht="15">
      <c r="A35" s="179" t="s">
        <v>36</v>
      </c>
      <c r="B35" s="176"/>
      <c r="C35" s="14"/>
      <c r="D35" s="21"/>
      <c r="E35" s="70"/>
      <c r="F35" s="16"/>
      <c r="G35" s="23"/>
      <c r="H35" s="18"/>
    </row>
    <row r="36" spans="1:8" ht="15">
      <c r="A36" s="179" t="s">
        <v>57</v>
      </c>
      <c r="B36" s="176"/>
      <c r="C36" s="14"/>
      <c r="D36" s="21"/>
      <c r="E36" s="70"/>
      <c r="F36" s="16"/>
      <c r="G36" s="23"/>
      <c r="H36" s="18"/>
    </row>
    <row r="37" spans="1:8" ht="15">
      <c r="A37" s="179" t="s">
        <v>38</v>
      </c>
      <c r="B37" s="176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39</v>
      </c>
      <c r="B39" s="28"/>
      <c r="C39" s="29"/>
      <c r="D39" s="30">
        <f>SUM(D9:D38)</f>
        <v>18</v>
      </c>
      <c r="E39" s="31">
        <f>SUM(E9:E38)</f>
        <v>1897728</v>
      </c>
      <c r="F39" s="31">
        <f>SUM(F9:F38)</f>
        <v>379540.5</v>
      </c>
      <c r="G39" s="32">
        <f>F39/E39</f>
        <v>0.19999731257588022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40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41</v>
      </c>
      <c r="F42" s="39" t="s">
        <v>41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42</v>
      </c>
      <c r="F43" s="41" t="s">
        <v>8</v>
      </c>
      <c r="G43" s="41" t="s">
        <v>43</v>
      </c>
      <c r="H43" s="2"/>
    </row>
    <row r="44" spans="1:8" ht="15.75">
      <c r="A44" s="45" t="s">
        <v>44</v>
      </c>
      <c r="B44" s="46"/>
      <c r="C44" s="14"/>
      <c r="D44" s="183">
        <v>19</v>
      </c>
      <c r="E44" s="184">
        <v>2450245.95</v>
      </c>
      <c r="F44" s="184">
        <v>64105.2</v>
      </c>
      <c r="G44" s="185">
        <v>0.9738372386657755</v>
      </c>
      <c r="H44" s="18"/>
    </row>
    <row r="45" spans="1:8" ht="15.75">
      <c r="A45" s="45" t="s">
        <v>45</v>
      </c>
      <c r="B45" s="46"/>
      <c r="C45" s="14"/>
      <c r="D45" s="183"/>
      <c r="E45" s="184"/>
      <c r="F45" s="184"/>
      <c r="G45" s="185"/>
      <c r="H45" s="18"/>
    </row>
    <row r="46" spans="1:8" ht="15.75">
      <c r="A46" s="45" t="s">
        <v>46</v>
      </c>
      <c r="B46" s="46"/>
      <c r="C46" s="14"/>
      <c r="D46" s="183">
        <v>122</v>
      </c>
      <c r="E46" s="184">
        <v>5273994.75</v>
      </c>
      <c r="F46" s="184">
        <v>366855.29</v>
      </c>
      <c r="G46" s="185">
        <v>0.9304407176362851</v>
      </c>
      <c r="H46" s="18"/>
    </row>
    <row r="47" spans="1:8" ht="15.75">
      <c r="A47" s="45" t="s">
        <v>47</v>
      </c>
      <c r="B47" s="46"/>
      <c r="C47" s="14"/>
      <c r="D47" s="183">
        <v>12</v>
      </c>
      <c r="E47" s="184">
        <v>348102</v>
      </c>
      <c r="F47" s="184">
        <v>25885.08</v>
      </c>
      <c r="G47" s="185">
        <v>0.925639381560577</v>
      </c>
      <c r="H47" s="18"/>
    </row>
    <row r="48" spans="1:8" ht="15.75">
      <c r="A48" s="45" t="s">
        <v>48</v>
      </c>
      <c r="B48" s="46"/>
      <c r="C48" s="14"/>
      <c r="D48" s="183">
        <v>105</v>
      </c>
      <c r="E48" s="184">
        <v>4506503</v>
      </c>
      <c r="F48" s="184">
        <v>303901.3</v>
      </c>
      <c r="G48" s="185">
        <v>0.9325638305355616</v>
      </c>
      <c r="H48" s="18"/>
    </row>
    <row r="49" spans="1:8" ht="15.75">
      <c r="A49" s="45" t="s">
        <v>49</v>
      </c>
      <c r="B49" s="46"/>
      <c r="C49" s="14"/>
      <c r="D49" s="183"/>
      <c r="E49" s="184"/>
      <c r="F49" s="184"/>
      <c r="G49" s="185"/>
      <c r="H49" s="18"/>
    </row>
    <row r="50" spans="1:8" ht="15.75">
      <c r="A50" s="45" t="s">
        <v>50</v>
      </c>
      <c r="B50" s="46"/>
      <c r="C50" s="14"/>
      <c r="D50" s="183">
        <v>25</v>
      </c>
      <c r="E50" s="184">
        <v>907910</v>
      </c>
      <c r="F50" s="184">
        <v>56775</v>
      </c>
      <c r="G50" s="185">
        <v>0.9374662686830193</v>
      </c>
      <c r="H50" s="18"/>
    </row>
    <row r="51" spans="1:8" ht="15.75">
      <c r="A51" s="45" t="s">
        <v>51</v>
      </c>
      <c r="B51" s="46"/>
      <c r="C51" s="14"/>
      <c r="D51" s="183"/>
      <c r="E51" s="184"/>
      <c r="F51" s="184"/>
      <c r="G51" s="185"/>
      <c r="H51" s="18"/>
    </row>
    <row r="52" spans="1:8" ht="15.75">
      <c r="A52" s="45" t="s">
        <v>52</v>
      </c>
      <c r="B52" s="46"/>
      <c r="C52" s="14"/>
      <c r="D52" s="183"/>
      <c r="E52" s="184"/>
      <c r="F52" s="184"/>
      <c r="G52" s="185"/>
      <c r="H52" s="18"/>
    </row>
    <row r="53" spans="1:8" ht="15.75">
      <c r="A53" s="47" t="s">
        <v>79</v>
      </c>
      <c r="B53" s="48"/>
      <c r="C53" s="14"/>
      <c r="D53" s="183"/>
      <c r="E53" s="184"/>
      <c r="F53" s="184"/>
      <c r="G53" s="185"/>
      <c r="H53" s="18"/>
    </row>
    <row r="54" spans="1:8" ht="15.75">
      <c r="A54" s="45" t="s">
        <v>80</v>
      </c>
      <c r="B54" s="48"/>
      <c r="C54" s="14"/>
      <c r="D54" s="183">
        <v>767</v>
      </c>
      <c r="E54" s="184">
        <v>45932764.63</v>
      </c>
      <c r="F54" s="184">
        <v>4934228.45</v>
      </c>
      <c r="G54" s="185">
        <v>0.892577150760542</v>
      </c>
      <c r="H54" s="18"/>
    </row>
    <row r="55" spans="1:8" ht="15.75">
      <c r="A55" s="45" t="s">
        <v>81</v>
      </c>
      <c r="B55" s="48"/>
      <c r="C55" s="14"/>
      <c r="D55" s="15"/>
      <c r="E55" s="16"/>
      <c r="F55" s="16"/>
      <c r="G55" s="17"/>
      <c r="H55" s="18"/>
    </row>
    <row r="56" spans="1:8" ht="15">
      <c r="A56" s="20" t="s">
        <v>55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56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57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38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26"/>
      <c r="F60" s="26"/>
      <c r="G60" s="23"/>
      <c r="H60" s="18"/>
    </row>
    <row r="61" spans="1:8" ht="15.75">
      <c r="A61" s="28" t="s">
        <v>58</v>
      </c>
      <c r="B61" s="28"/>
      <c r="C61" s="29"/>
      <c r="D61" s="30">
        <f>SUM(D44:D57)</f>
        <v>1050</v>
      </c>
      <c r="E61" s="31">
        <f>SUM(E44:E60)</f>
        <v>59419520.33</v>
      </c>
      <c r="F61" s="31">
        <f>SUM(F44:F60)</f>
        <v>5751750.32</v>
      </c>
      <c r="G61" s="32">
        <f>1-(+F61/E61)</f>
        <v>0.9032009971124585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59</v>
      </c>
      <c r="B63" s="56"/>
      <c r="C63" s="56"/>
      <c r="D63" s="56"/>
      <c r="E63" s="56"/>
      <c r="F63" s="57">
        <f>F61+F39</f>
        <v>6131290.82</v>
      </c>
      <c r="G63" s="56"/>
      <c r="H63" s="2"/>
    </row>
    <row r="64" spans="1:8" ht="18">
      <c r="A64" s="58"/>
      <c r="B64" s="59"/>
      <c r="C64" s="59"/>
      <c r="D64" s="56"/>
      <c r="E64" s="56"/>
      <c r="F64" s="57"/>
      <c r="G64" s="56"/>
      <c r="H64" s="2"/>
    </row>
    <row r="65" spans="1:8" ht="15.75">
      <c r="A65" s="4" t="s">
        <v>60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61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62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63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SEPTEMBER 2013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86" t="s">
        <v>10</v>
      </c>
      <c r="B9" s="187"/>
      <c r="C9" s="14"/>
      <c r="D9" s="191">
        <v>7</v>
      </c>
      <c r="E9" s="197">
        <v>44690</v>
      </c>
      <c r="F9" s="192">
        <v>13408.5</v>
      </c>
      <c r="G9" s="193">
        <v>0.300033564555829</v>
      </c>
      <c r="H9" s="18"/>
    </row>
    <row r="10" spans="1:8" ht="15.75">
      <c r="A10" s="186" t="s">
        <v>11</v>
      </c>
      <c r="B10" s="187"/>
      <c r="C10" s="14"/>
      <c r="D10" s="191">
        <v>6</v>
      </c>
      <c r="E10" s="197">
        <v>1510731</v>
      </c>
      <c r="F10" s="192">
        <v>185730.5</v>
      </c>
      <c r="G10" s="193">
        <v>0.1229408147446501</v>
      </c>
      <c r="H10" s="18"/>
    </row>
    <row r="11" spans="1:8" ht="15.75">
      <c r="A11" s="186" t="s">
        <v>66</v>
      </c>
      <c r="B11" s="187"/>
      <c r="C11" s="14"/>
      <c r="D11" s="191"/>
      <c r="E11" s="197"/>
      <c r="F11" s="192"/>
      <c r="G11" s="193"/>
      <c r="H11" s="18"/>
    </row>
    <row r="12" spans="1:8" ht="15.75">
      <c r="A12" s="186" t="s">
        <v>84</v>
      </c>
      <c r="B12" s="187"/>
      <c r="C12" s="14"/>
      <c r="D12" s="191">
        <v>1</v>
      </c>
      <c r="E12" s="197">
        <v>135200</v>
      </c>
      <c r="F12" s="192">
        <v>60126.5</v>
      </c>
      <c r="G12" s="193">
        <v>0.44472263313609467</v>
      </c>
      <c r="H12" s="18"/>
    </row>
    <row r="13" spans="1:8" ht="15.75">
      <c r="A13" s="186" t="s">
        <v>85</v>
      </c>
      <c r="B13" s="187"/>
      <c r="C13" s="14"/>
      <c r="D13" s="191">
        <v>1</v>
      </c>
      <c r="E13" s="197">
        <v>212194</v>
      </c>
      <c r="F13" s="192">
        <v>45914</v>
      </c>
      <c r="G13" s="193">
        <v>0.21637746590384271</v>
      </c>
      <c r="H13" s="18"/>
    </row>
    <row r="14" spans="1:8" ht="15.75">
      <c r="A14" s="186" t="s">
        <v>86</v>
      </c>
      <c r="B14" s="187"/>
      <c r="C14" s="14"/>
      <c r="D14" s="191"/>
      <c r="E14" s="197"/>
      <c r="F14" s="192"/>
      <c r="G14" s="193"/>
      <c r="H14" s="18"/>
    </row>
    <row r="15" spans="1:8" ht="15.75">
      <c r="A15" s="186" t="s">
        <v>31</v>
      </c>
      <c r="B15" s="187"/>
      <c r="C15" s="14"/>
      <c r="D15" s="191">
        <v>1</v>
      </c>
      <c r="E15" s="197">
        <v>264311</v>
      </c>
      <c r="F15" s="192">
        <v>91889</v>
      </c>
      <c r="G15" s="193">
        <v>0.34765484599581553</v>
      </c>
      <c r="H15" s="18"/>
    </row>
    <row r="16" spans="1:8" ht="15.75">
      <c r="A16" s="186" t="s">
        <v>87</v>
      </c>
      <c r="B16" s="187"/>
      <c r="C16" s="14"/>
      <c r="D16" s="191">
        <v>13</v>
      </c>
      <c r="E16" s="197">
        <v>2183050</v>
      </c>
      <c r="F16" s="192">
        <v>337849</v>
      </c>
      <c r="G16" s="193">
        <v>0.15476008336959757</v>
      </c>
      <c r="H16" s="18"/>
    </row>
    <row r="17" spans="1:8" ht="15.75">
      <c r="A17" s="186" t="s">
        <v>144</v>
      </c>
      <c r="B17" s="187"/>
      <c r="C17" s="14"/>
      <c r="D17" s="191">
        <v>4</v>
      </c>
      <c r="E17" s="197">
        <v>45841</v>
      </c>
      <c r="F17" s="192">
        <v>12553</v>
      </c>
      <c r="G17" s="193">
        <v>0.27383783076285423</v>
      </c>
      <c r="H17" s="18"/>
    </row>
    <row r="18" spans="1:8" ht="15.75">
      <c r="A18" s="186" t="s">
        <v>19</v>
      </c>
      <c r="B18" s="187"/>
      <c r="C18" s="14"/>
      <c r="D18" s="191">
        <v>4</v>
      </c>
      <c r="E18" s="197">
        <v>910088</v>
      </c>
      <c r="F18" s="192">
        <v>134359.5</v>
      </c>
      <c r="G18" s="193">
        <v>0.14763352554917766</v>
      </c>
      <c r="H18" s="18"/>
    </row>
    <row r="19" spans="1:8" ht="15.75">
      <c r="A19" s="186" t="s">
        <v>20</v>
      </c>
      <c r="B19" s="187"/>
      <c r="C19" s="14"/>
      <c r="D19" s="191">
        <v>1</v>
      </c>
      <c r="E19" s="197">
        <v>862228</v>
      </c>
      <c r="F19" s="192">
        <v>86124</v>
      </c>
      <c r="G19" s="193">
        <v>0.09988541313898412</v>
      </c>
      <c r="H19" s="18"/>
    </row>
    <row r="20" spans="1:8" ht="15.75">
      <c r="A20" s="186" t="s">
        <v>17</v>
      </c>
      <c r="B20" s="187"/>
      <c r="C20" s="14"/>
      <c r="D20" s="191">
        <v>1</v>
      </c>
      <c r="E20" s="197">
        <v>75480</v>
      </c>
      <c r="F20" s="192">
        <v>25053</v>
      </c>
      <c r="G20" s="193">
        <v>0.33191573926868045</v>
      </c>
      <c r="H20" s="18"/>
    </row>
    <row r="21" spans="1:8" ht="15.75">
      <c r="A21" s="186" t="s">
        <v>88</v>
      </c>
      <c r="B21" s="187"/>
      <c r="C21" s="14"/>
      <c r="D21" s="191"/>
      <c r="E21" s="197"/>
      <c r="F21" s="192"/>
      <c r="G21" s="193"/>
      <c r="H21" s="18"/>
    </row>
    <row r="22" spans="1:8" ht="15.75">
      <c r="A22" s="186" t="s">
        <v>111</v>
      </c>
      <c r="B22" s="187"/>
      <c r="C22" s="14"/>
      <c r="D22" s="191">
        <v>1</v>
      </c>
      <c r="E22" s="197">
        <v>116891</v>
      </c>
      <c r="F22" s="192">
        <v>25542</v>
      </c>
      <c r="G22" s="193">
        <v>0.2185112626292871</v>
      </c>
      <c r="H22" s="18"/>
    </row>
    <row r="23" spans="1:8" ht="15.75">
      <c r="A23" s="186" t="s">
        <v>24</v>
      </c>
      <c r="B23" s="187"/>
      <c r="C23" s="14"/>
      <c r="D23" s="191">
        <v>5</v>
      </c>
      <c r="E23" s="197">
        <v>1183447</v>
      </c>
      <c r="F23" s="192">
        <v>36358.5</v>
      </c>
      <c r="G23" s="193">
        <v>0.030722541862880214</v>
      </c>
      <c r="H23" s="18"/>
    </row>
    <row r="24" spans="1:8" ht="15.75">
      <c r="A24" s="186" t="s">
        <v>67</v>
      </c>
      <c r="B24" s="187"/>
      <c r="C24" s="14"/>
      <c r="D24" s="191"/>
      <c r="E24" s="197"/>
      <c r="F24" s="192"/>
      <c r="G24" s="193"/>
      <c r="H24" s="18"/>
    </row>
    <row r="25" spans="1:8" ht="15.75">
      <c r="A25" s="188" t="s">
        <v>26</v>
      </c>
      <c r="B25" s="187"/>
      <c r="C25" s="14"/>
      <c r="D25" s="191">
        <v>4</v>
      </c>
      <c r="E25" s="197">
        <v>593092</v>
      </c>
      <c r="F25" s="192">
        <v>149967</v>
      </c>
      <c r="G25" s="193">
        <v>0.2528562179223459</v>
      </c>
      <c r="H25" s="18"/>
    </row>
    <row r="26" spans="1:8" ht="15.75">
      <c r="A26" s="188" t="s">
        <v>27</v>
      </c>
      <c r="B26" s="187"/>
      <c r="C26" s="14"/>
      <c r="D26" s="191">
        <v>15</v>
      </c>
      <c r="E26" s="197">
        <v>152809</v>
      </c>
      <c r="F26" s="192">
        <v>152809</v>
      </c>
      <c r="G26" s="193">
        <v>1</v>
      </c>
      <c r="H26" s="18"/>
    </row>
    <row r="27" spans="1:8" ht="15.75">
      <c r="A27" s="189" t="s">
        <v>28</v>
      </c>
      <c r="B27" s="187"/>
      <c r="C27" s="14"/>
      <c r="D27" s="191"/>
      <c r="E27" s="197"/>
      <c r="F27" s="192"/>
      <c r="G27" s="193"/>
      <c r="H27" s="18"/>
    </row>
    <row r="28" spans="1:8" ht="15.75">
      <c r="A28" s="189" t="s">
        <v>29</v>
      </c>
      <c r="B28" s="187"/>
      <c r="C28" s="14"/>
      <c r="D28" s="191"/>
      <c r="E28" s="197">
        <v>-129167</v>
      </c>
      <c r="F28" s="192">
        <v>-129167</v>
      </c>
      <c r="G28" s="193">
        <v>1</v>
      </c>
      <c r="H28" s="18"/>
    </row>
    <row r="29" spans="1:8" ht="15.75">
      <c r="A29" s="189" t="s">
        <v>128</v>
      </c>
      <c r="B29" s="187"/>
      <c r="C29" s="14"/>
      <c r="D29" s="191">
        <v>1</v>
      </c>
      <c r="E29" s="197">
        <v>134952</v>
      </c>
      <c r="F29" s="192">
        <v>30025</v>
      </c>
      <c r="G29" s="193">
        <v>0.22248651372339795</v>
      </c>
      <c r="H29" s="18"/>
    </row>
    <row r="30" spans="1:8" ht="15.75">
      <c r="A30" s="189" t="s">
        <v>89</v>
      </c>
      <c r="B30" s="187"/>
      <c r="C30" s="14"/>
      <c r="D30" s="191">
        <v>3</v>
      </c>
      <c r="E30" s="197">
        <v>281929</v>
      </c>
      <c r="F30" s="192">
        <v>87711.5</v>
      </c>
      <c r="G30" s="193">
        <v>0.311112017564706</v>
      </c>
      <c r="H30" s="18"/>
    </row>
    <row r="31" spans="1:8" ht="15.75">
      <c r="A31" s="189" t="s">
        <v>90</v>
      </c>
      <c r="B31" s="187"/>
      <c r="C31" s="14"/>
      <c r="D31" s="191">
        <v>1</v>
      </c>
      <c r="E31" s="197">
        <v>88626</v>
      </c>
      <c r="F31" s="192">
        <v>13686</v>
      </c>
      <c r="G31" s="193">
        <v>0.15442420959989167</v>
      </c>
      <c r="H31" s="18"/>
    </row>
    <row r="32" spans="1:8" ht="15.75">
      <c r="A32" s="189" t="s">
        <v>68</v>
      </c>
      <c r="B32" s="187"/>
      <c r="C32" s="14"/>
      <c r="D32" s="191">
        <v>2</v>
      </c>
      <c r="E32" s="197">
        <v>165254</v>
      </c>
      <c r="F32" s="192">
        <v>60514</v>
      </c>
      <c r="G32" s="193">
        <v>0.3661878078594164</v>
      </c>
      <c r="H32" s="18"/>
    </row>
    <row r="33" spans="1:8" ht="15.75">
      <c r="A33" s="189" t="s">
        <v>139</v>
      </c>
      <c r="B33" s="187"/>
      <c r="C33" s="14"/>
      <c r="D33" s="191"/>
      <c r="E33" s="197"/>
      <c r="F33" s="192"/>
      <c r="G33" s="193"/>
      <c r="H33" s="18"/>
    </row>
    <row r="34" spans="1:8" ht="15.75">
      <c r="A34" s="189" t="s">
        <v>91</v>
      </c>
      <c r="B34" s="187"/>
      <c r="C34" s="14"/>
      <c r="D34" s="191"/>
      <c r="E34" s="197"/>
      <c r="F34" s="192"/>
      <c r="G34" s="193"/>
      <c r="H34" s="18"/>
    </row>
    <row r="35" spans="1:8" ht="15">
      <c r="A35" s="190" t="s">
        <v>36</v>
      </c>
      <c r="B35" s="187"/>
      <c r="C35" s="14"/>
      <c r="D35" s="194"/>
      <c r="E35" s="197">
        <v>89670</v>
      </c>
      <c r="F35" s="192">
        <v>13565</v>
      </c>
      <c r="G35" s="195"/>
      <c r="H35" s="18"/>
    </row>
    <row r="36" spans="1:8" ht="15">
      <c r="A36" s="190" t="s">
        <v>57</v>
      </c>
      <c r="B36" s="187"/>
      <c r="C36" s="14"/>
      <c r="D36" s="194"/>
      <c r="E36" s="197"/>
      <c r="F36" s="192"/>
      <c r="G36" s="195"/>
      <c r="H36" s="18"/>
    </row>
    <row r="37" spans="1:8" ht="15">
      <c r="A37" s="190" t="s">
        <v>38</v>
      </c>
      <c r="B37" s="187"/>
      <c r="C37" s="14"/>
      <c r="D37" s="194"/>
      <c r="E37" s="197"/>
      <c r="F37" s="192"/>
      <c r="G37" s="195"/>
      <c r="H37" s="18"/>
    </row>
    <row r="38" spans="1:8" ht="15">
      <c r="A38" s="24"/>
      <c r="B38" s="25"/>
      <c r="C38" s="14"/>
      <c r="D38" s="194"/>
      <c r="E38" s="196"/>
      <c r="F38" s="196"/>
      <c r="G38" s="195"/>
      <c r="H38" s="18"/>
    </row>
    <row r="39" spans="1:8" ht="15.75">
      <c r="A39" s="27" t="s">
        <v>39</v>
      </c>
      <c r="B39" s="28"/>
      <c r="C39" s="29"/>
      <c r="D39" s="30">
        <f>SUM(D9:D38)</f>
        <v>71</v>
      </c>
      <c r="E39" s="31">
        <f>SUM(E9:E38)</f>
        <v>8921316</v>
      </c>
      <c r="F39" s="31">
        <f>SUM(F9:F38)</f>
        <v>1434018</v>
      </c>
      <c r="G39" s="32">
        <f>F39/E39</f>
        <v>0.16074063512602849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40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41</v>
      </c>
      <c r="F42" s="39" t="s">
        <v>41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42</v>
      </c>
      <c r="F43" s="41" t="s">
        <v>8</v>
      </c>
      <c r="G43" s="41" t="s">
        <v>43</v>
      </c>
      <c r="H43" s="2"/>
    </row>
    <row r="44" spans="1:8" ht="15.75">
      <c r="A44" s="45" t="s">
        <v>44</v>
      </c>
      <c r="B44" s="46"/>
      <c r="C44" s="14"/>
      <c r="D44" s="198">
        <v>245</v>
      </c>
      <c r="E44" s="199">
        <v>19613233.8</v>
      </c>
      <c r="F44" s="199">
        <v>995164.34</v>
      </c>
      <c r="G44" s="200">
        <v>0.9492605681374175</v>
      </c>
      <c r="H44" s="18"/>
    </row>
    <row r="45" spans="1:8" ht="15.75">
      <c r="A45" s="45" t="s">
        <v>45</v>
      </c>
      <c r="B45" s="46"/>
      <c r="C45" s="14"/>
      <c r="D45" s="198"/>
      <c r="E45" s="199"/>
      <c r="F45" s="199"/>
      <c r="G45" s="200"/>
      <c r="H45" s="18"/>
    </row>
    <row r="46" spans="1:8" ht="15.75">
      <c r="A46" s="45" t="s">
        <v>46</v>
      </c>
      <c r="B46" s="46"/>
      <c r="C46" s="14"/>
      <c r="D46" s="198">
        <v>481</v>
      </c>
      <c r="E46" s="199">
        <v>22967543</v>
      </c>
      <c r="F46" s="199">
        <v>1688931.25</v>
      </c>
      <c r="G46" s="200">
        <v>0.9264644350508019</v>
      </c>
      <c r="H46" s="18"/>
    </row>
    <row r="47" spans="1:8" ht="15.75">
      <c r="A47" s="45" t="s">
        <v>47</v>
      </c>
      <c r="B47" s="46"/>
      <c r="C47" s="14"/>
      <c r="D47" s="198">
        <v>28</v>
      </c>
      <c r="E47" s="199">
        <v>2520747.25</v>
      </c>
      <c r="F47" s="199">
        <v>179883.75</v>
      </c>
      <c r="G47" s="200">
        <v>0.92863872012555</v>
      </c>
      <c r="H47" s="18"/>
    </row>
    <row r="48" spans="1:8" ht="15.75">
      <c r="A48" s="45" t="s">
        <v>48</v>
      </c>
      <c r="B48" s="46"/>
      <c r="C48" s="14"/>
      <c r="D48" s="198">
        <v>123</v>
      </c>
      <c r="E48" s="199">
        <v>17871716</v>
      </c>
      <c r="F48" s="199">
        <v>1255182.65</v>
      </c>
      <c r="G48" s="200">
        <v>0.9297670883982265</v>
      </c>
      <c r="H48" s="18"/>
    </row>
    <row r="49" spans="1:8" ht="15.75">
      <c r="A49" s="45" t="s">
        <v>49</v>
      </c>
      <c r="B49" s="46"/>
      <c r="C49" s="14"/>
      <c r="D49" s="198">
        <v>6</v>
      </c>
      <c r="E49" s="199">
        <v>548540</v>
      </c>
      <c r="F49" s="199">
        <v>60391.65</v>
      </c>
      <c r="G49" s="200">
        <v>0.889904747146972</v>
      </c>
      <c r="H49" s="18"/>
    </row>
    <row r="50" spans="1:8" ht="15.75">
      <c r="A50" s="45" t="s">
        <v>50</v>
      </c>
      <c r="B50" s="46"/>
      <c r="C50" s="14"/>
      <c r="D50" s="198">
        <v>21</v>
      </c>
      <c r="E50" s="199">
        <v>4656055</v>
      </c>
      <c r="F50" s="199">
        <v>332225</v>
      </c>
      <c r="G50" s="200">
        <v>0.9286466762097956</v>
      </c>
      <c r="H50" s="18"/>
    </row>
    <row r="51" spans="1:8" ht="15.75">
      <c r="A51" s="45" t="s">
        <v>51</v>
      </c>
      <c r="B51" s="46"/>
      <c r="C51" s="14"/>
      <c r="D51" s="198">
        <v>3</v>
      </c>
      <c r="E51" s="199">
        <v>291940</v>
      </c>
      <c r="F51" s="199">
        <v>44780</v>
      </c>
      <c r="G51" s="200">
        <v>0.8466123175995067</v>
      </c>
      <c r="H51" s="18"/>
    </row>
    <row r="52" spans="1:8" ht="15.75">
      <c r="A52" s="45" t="s">
        <v>52</v>
      </c>
      <c r="B52" s="46"/>
      <c r="C52" s="14"/>
      <c r="D52" s="198">
        <v>3</v>
      </c>
      <c r="E52" s="199">
        <v>643625</v>
      </c>
      <c r="F52" s="199">
        <v>3350</v>
      </c>
      <c r="G52" s="200">
        <v>0.9947951058457953</v>
      </c>
      <c r="H52" s="18"/>
    </row>
    <row r="53" spans="1:8" ht="15.75">
      <c r="A53" s="47" t="s">
        <v>79</v>
      </c>
      <c r="B53" s="48"/>
      <c r="C53" s="14"/>
      <c r="D53" s="198"/>
      <c r="E53" s="199"/>
      <c r="F53" s="199"/>
      <c r="G53" s="200"/>
      <c r="H53" s="18"/>
    </row>
    <row r="54" spans="1:8" ht="15.75">
      <c r="A54" s="45" t="s">
        <v>80</v>
      </c>
      <c r="B54" s="48"/>
      <c r="C54" s="14"/>
      <c r="D54" s="198">
        <v>1660</v>
      </c>
      <c r="E54" s="199">
        <v>88350725.89</v>
      </c>
      <c r="F54" s="199">
        <v>9811702.4</v>
      </c>
      <c r="G54" s="200">
        <v>0.8889459899603321</v>
      </c>
      <c r="H54" s="18"/>
    </row>
    <row r="55" spans="1:8" ht="15.75">
      <c r="A55" s="45" t="s">
        <v>81</v>
      </c>
      <c r="B55" s="48"/>
      <c r="C55" s="14"/>
      <c r="D55" s="198">
        <v>8</v>
      </c>
      <c r="E55" s="199">
        <v>1006288.34</v>
      </c>
      <c r="F55" s="199">
        <v>61470.49</v>
      </c>
      <c r="G55" s="200">
        <v>0.9389136417897876</v>
      </c>
      <c r="H55" s="18"/>
    </row>
    <row r="56" spans="1:8" ht="15">
      <c r="A56" s="20" t="s">
        <v>55</v>
      </c>
      <c r="B56" s="48"/>
      <c r="C56" s="14"/>
      <c r="D56" s="201"/>
      <c r="E56" s="205"/>
      <c r="F56" s="199"/>
      <c r="G56" s="202"/>
      <c r="H56" s="18"/>
    </row>
    <row r="57" spans="1:8" ht="15">
      <c r="A57" s="20" t="s">
        <v>56</v>
      </c>
      <c r="B57" s="46"/>
      <c r="C57" s="14"/>
      <c r="D57" s="201"/>
      <c r="E57" s="205"/>
      <c r="F57" s="199"/>
      <c r="G57" s="202"/>
      <c r="H57" s="18"/>
    </row>
    <row r="58" spans="1:8" ht="15">
      <c r="A58" s="20" t="s">
        <v>57</v>
      </c>
      <c r="B58" s="46"/>
      <c r="C58" s="14"/>
      <c r="D58" s="201"/>
      <c r="E58" s="203"/>
      <c r="F58" s="199">
        <v>2305.1</v>
      </c>
      <c r="G58" s="202"/>
      <c r="H58" s="18"/>
    </row>
    <row r="59" spans="1:8" ht="15">
      <c r="A59" s="20" t="s">
        <v>38</v>
      </c>
      <c r="B59" s="46"/>
      <c r="C59" s="14"/>
      <c r="D59" s="201"/>
      <c r="E59" s="203"/>
      <c r="F59" s="199"/>
      <c r="G59" s="202"/>
      <c r="H59" s="18"/>
    </row>
    <row r="60" spans="1:8" ht="15.75">
      <c r="A60" s="50"/>
      <c r="B60" s="25"/>
      <c r="C60" s="14"/>
      <c r="D60" s="201"/>
      <c r="E60" s="206"/>
      <c r="F60" s="204"/>
      <c r="G60" s="202"/>
      <c r="H60" s="18"/>
    </row>
    <row r="61" spans="1:8" ht="15.75">
      <c r="A61" s="28" t="s">
        <v>58</v>
      </c>
      <c r="B61" s="28"/>
      <c r="C61" s="29"/>
      <c r="D61" s="30">
        <f>SUM(D44:D57)</f>
        <v>2578</v>
      </c>
      <c r="E61" s="31">
        <f>SUM(E44:E60)</f>
        <v>158470414.28</v>
      </c>
      <c r="F61" s="31">
        <f>SUM(F44:F60)</f>
        <v>14435386.629999999</v>
      </c>
      <c r="G61" s="32">
        <f>1-(F61/E61)</f>
        <v>0.90890800219343</v>
      </c>
      <c r="H61" s="18"/>
    </row>
    <row r="62" spans="1:8" ht="15">
      <c r="A62" s="51"/>
      <c r="B62" s="51"/>
      <c r="C62" s="73"/>
      <c r="D62" s="74"/>
      <c r="E62" s="53"/>
      <c r="F62" s="54"/>
      <c r="G62" s="54"/>
      <c r="H62" s="2"/>
    </row>
    <row r="63" spans="1:8" ht="18">
      <c r="A63" s="55" t="s">
        <v>59</v>
      </c>
      <c r="B63" s="56"/>
      <c r="C63" s="59"/>
      <c r="D63" s="75"/>
      <c r="E63" s="56"/>
      <c r="F63" s="57">
        <f>F61+F39</f>
        <v>15869404.629999999</v>
      </c>
      <c r="G63" s="56"/>
      <c r="H63" s="2"/>
    </row>
    <row r="64" spans="1:8" ht="18">
      <c r="A64" s="58"/>
      <c r="B64" s="59"/>
      <c r="C64" s="59"/>
      <c r="D64" s="75"/>
      <c r="E64" s="56"/>
      <c r="F64" s="57"/>
      <c r="G64" s="56"/>
      <c r="H64" s="2"/>
    </row>
    <row r="65" spans="1:8" ht="18">
      <c r="A65" s="58"/>
      <c r="B65" s="59"/>
      <c r="C65" s="59"/>
      <c r="D65" s="75"/>
      <c r="E65" s="56"/>
      <c r="F65" s="57"/>
      <c r="G65" s="56"/>
      <c r="H65" s="2"/>
    </row>
    <row r="66" spans="1:8" ht="15.75">
      <c r="A66" s="4" t="s">
        <v>60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61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62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63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77" customWidth="1"/>
    <col min="2" max="2" width="15.6640625" style="77" customWidth="1"/>
    <col min="3" max="3" width="3.6640625" style="77" customWidth="1"/>
    <col min="4" max="4" width="7.6640625" style="77" customWidth="1"/>
    <col min="5" max="6" width="14.6640625" style="77" customWidth="1"/>
    <col min="7" max="7" width="11.6640625" style="77" customWidth="1"/>
    <col min="8" max="16384" width="8.88671875" style="77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  SEPTEMBER 2013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93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291" t="s">
        <v>10</v>
      </c>
      <c r="B9" s="292"/>
      <c r="C9" s="14"/>
      <c r="D9" s="296">
        <v>1</v>
      </c>
      <c r="E9" s="297">
        <v>5554</v>
      </c>
      <c r="F9" s="297">
        <v>4202.5</v>
      </c>
      <c r="G9" s="298">
        <v>0.7566618653222903</v>
      </c>
      <c r="H9" s="18"/>
    </row>
    <row r="10" spans="1:8" ht="15.75" customHeight="1">
      <c r="A10" s="291" t="s">
        <v>11</v>
      </c>
      <c r="B10" s="292"/>
      <c r="C10" s="14"/>
      <c r="D10" s="296">
        <v>2</v>
      </c>
      <c r="E10" s="297">
        <v>126166</v>
      </c>
      <c r="F10" s="297">
        <v>27959</v>
      </c>
      <c r="G10" s="298">
        <v>0.22160486977474123</v>
      </c>
      <c r="H10" s="18"/>
    </row>
    <row r="11" spans="1:8" ht="15.75" customHeight="1">
      <c r="A11" s="291" t="s">
        <v>94</v>
      </c>
      <c r="B11" s="292"/>
      <c r="C11" s="14"/>
      <c r="D11" s="296"/>
      <c r="E11" s="297"/>
      <c r="F11" s="297"/>
      <c r="G11" s="298"/>
      <c r="H11" s="18"/>
    </row>
    <row r="12" spans="1:8" ht="15.75" customHeight="1">
      <c r="A12" s="291" t="s">
        <v>13</v>
      </c>
      <c r="B12" s="292"/>
      <c r="C12" s="14"/>
      <c r="D12" s="296"/>
      <c r="E12" s="297"/>
      <c r="F12" s="297"/>
      <c r="G12" s="298"/>
      <c r="H12" s="18"/>
    </row>
    <row r="13" spans="1:8" ht="15.75" customHeight="1">
      <c r="A13" s="291" t="s">
        <v>66</v>
      </c>
      <c r="B13" s="292"/>
      <c r="C13" s="14"/>
      <c r="D13" s="296"/>
      <c r="E13" s="297"/>
      <c r="F13" s="297"/>
      <c r="G13" s="298"/>
      <c r="H13" s="18"/>
    </row>
    <row r="14" spans="1:8" ht="15.75" customHeight="1">
      <c r="A14" s="291" t="s">
        <v>145</v>
      </c>
      <c r="B14" s="292"/>
      <c r="C14" s="14"/>
      <c r="D14" s="296">
        <v>1</v>
      </c>
      <c r="E14" s="297">
        <v>58507</v>
      </c>
      <c r="F14" s="297">
        <v>16103.5</v>
      </c>
      <c r="G14" s="298">
        <v>0.2752405695045037</v>
      </c>
      <c r="H14" s="18"/>
    </row>
    <row r="15" spans="1:8" ht="15.75" customHeight="1">
      <c r="A15" s="291" t="s">
        <v>16</v>
      </c>
      <c r="B15" s="292"/>
      <c r="C15" s="14"/>
      <c r="D15" s="296"/>
      <c r="E15" s="297"/>
      <c r="F15" s="297"/>
      <c r="G15" s="298"/>
      <c r="H15" s="18"/>
    </row>
    <row r="16" spans="1:8" ht="15.75" customHeight="1">
      <c r="A16" s="291" t="s">
        <v>95</v>
      </c>
      <c r="B16" s="292"/>
      <c r="C16" s="14"/>
      <c r="D16" s="296"/>
      <c r="E16" s="297"/>
      <c r="F16" s="297"/>
      <c r="G16" s="298"/>
      <c r="H16" s="18"/>
    </row>
    <row r="17" spans="1:8" ht="15.75" customHeight="1">
      <c r="A17" s="291" t="s">
        <v>18</v>
      </c>
      <c r="B17" s="292"/>
      <c r="C17" s="14"/>
      <c r="D17" s="296"/>
      <c r="E17" s="297"/>
      <c r="F17" s="297"/>
      <c r="G17" s="298"/>
      <c r="H17" s="18"/>
    </row>
    <row r="18" spans="1:8" ht="15.75" customHeight="1">
      <c r="A18" s="291" t="s">
        <v>19</v>
      </c>
      <c r="B18" s="292"/>
      <c r="C18" s="14"/>
      <c r="D18" s="296">
        <v>2</v>
      </c>
      <c r="E18" s="297">
        <v>204281</v>
      </c>
      <c r="F18" s="297">
        <v>70707.5</v>
      </c>
      <c r="G18" s="298">
        <v>0.3461286169540975</v>
      </c>
      <c r="H18" s="18"/>
    </row>
    <row r="19" spans="1:8" ht="15.75" customHeight="1">
      <c r="A19" s="291" t="s">
        <v>20</v>
      </c>
      <c r="B19" s="292"/>
      <c r="C19" s="14"/>
      <c r="D19" s="296"/>
      <c r="E19" s="297"/>
      <c r="F19" s="297"/>
      <c r="G19" s="298"/>
      <c r="H19" s="18"/>
    </row>
    <row r="20" spans="1:8" ht="15.75" customHeight="1">
      <c r="A20" s="291" t="s">
        <v>21</v>
      </c>
      <c r="B20" s="292"/>
      <c r="C20" s="14"/>
      <c r="D20" s="296"/>
      <c r="E20" s="297"/>
      <c r="F20" s="297"/>
      <c r="G20" s="298"/>
      <c r="H20" s="18"/>
    </row>
    <row r="21" spans="1:8" ht="15.75" customHeight="1">
      <c r="A21" s="291" t="s">
        <v>96</v>
      </c>
      <c r="B21" s="292"/>
      <c r="C21" s="14"/>
      <c r="D21" s="296"/>
      <c r="E21" s="297"/>
      <c r="F21" s="297"/>
      <c r="G21" s="298"/>
      <c r="H21" s="18"/>
    </row>
    <row r="22" spans="1:8" ht="15.75" customHeight="1">
      <c r="A22" s="291" t="s">
        <v>23</v>
      </c>
      <c r="B22" s="292"/>
      <c r="C22" s="14"/>
      <c r="D22" s="296"/>
      <c r="E22" s="297"/>
      <c r="F22" s="297"/>
      <c r="G22" s="298"/>
      <c r="H22" s="18"/>
    </row>
    <row r="23" spans="1:8" ht="15.75" customHeight="1">
      <c r="A23" s="291" t="s">
        <v>24</v>
      </c>
      <c r="B23" s="292"/>
      <c r="C23" s="14"/>
      <c r="D23" s="296"/>
      <c r="E23" s="297"/>
      <c r="F23" s="297"/>
      <c r="G23" s="298"/>
      <c r="H23" s="18"/>
    </row>
    <row r="24" spans="1:8" ht="15.75" customHeight="1">
      <c r="A24" s="291" t="s">
        <v>25</v>
      </c>
      <c r="B24" s="292"/>
      <c r="C24" s="14"/>
      <c r="D24" s="296"/>
      <c r="E24" s="297"/>
      <c r="F24" s="297"/>
      <c r="G24" s="298"/>
      <c r="H24" s="18"/>
    </row>
    <row r="25" spans="1:8" ht="15.75" customHeight="1">
      <c r="A25" s="293" t="s">
        <v>26</v>
      </c>
      <c r="B25" s="292"/>
      <c r="C25" s="14"/>
      <c r="D25" s="296">
        <v>1</v>
      </c>
      <c r="E25" s="297">
        <v>36914</v>
      </c>
      <c r="F25" s="297">
        <v>8042</v>
      </c>
      <c r="G25" s="298">
        <v>0.21785772335699194</v>
      </c>
      <c r="H25" s="18"/>
    </row>
    <row r="26" spans="1:8" ht="15.75" customHeight="1">
      <c r="A26" s="293" t="s">
        <v>27</v>
      </c>
      <c r="B26" s="292"/>
      <c r="C26" s="14"/>
      <c r="D26" s="296"/>
      <c r="E26" s="297"/>
      <c r="F26" s="297"/>
      <c r="G26" s="298"/>
      <c r="H26" s="18"/>
    </row>
    <row r="27" spans="1:8" ht="15.75" customHeight="1">
      <c r="A27" s="294" t="s">
        <v>28</v>
      </c>
      <c r="B27" s="292"/>
      <c r="C27" s="14"/>
      <c r="D27" s="296"/>
      <c r="E27" s="297"/>
      <c r="F27" s="297"/>
      <c r="G27" s="298"/>
      <c r="H27" s="18"/>
    </row>
    <row r="28" spans="1:8" ht="15.75" customHeight="1">
      <c r="A28" s="294" t="s">
        <v>29</v>
      </c>
      <c r="B28" s="292"/>
      <c r="C28" s="14"/>
      <c r="D28" s="296"/>
      <c r="E28" s="297"/>
      <c r="F28" s="297"/>
      <c r="G28" s="298"/>
      <c r="H28" s="18"/>
    </row>
    <row r="29" spans="1:8" ht="15.75" customHeight="1">
      <c r="A29" s="294" t="s">
        <v>30</v>
      </c>
      <c r="B29" s="292"/>
      <c r="C29" s="14"/>
      <c r="D29" s="296"/>
      <c r="E29" s="297"/>
      <c r="F29" s="297"/>
      <c r="G29" s="298"/>
      <c r="H29" s="18"/>
    </row>
    <row r="30" spans="1:8" ht="15.75" customHeight="1">
      <c r="A30" s="294" t="s">
        <v>77</v>
      </c>
      <c r="B30" s="292"/>
      <c r="C30" s="14"/>
      <c r="D30" s="296"/>
      <c r="E30" s="297"/>
      <c r="F30" s="297"/>
      <c r="G30" s="298"/>
      <c r="H30" s="18"/>
    </row>
    <row r="31" spans="1:8" ht="15.75" customHeight="1">
      <c r="A31" s="294" t="s">
        <v>35</v>
      </c>
      <c r="B31" s="292"/>
      <c r="C31" s="14"/>
      <c r="D31" s="296">
        <v>1</v>
      </c>
      <c r="E31" s="297">
        <v>86914</v>
      </c>
      <c r="F31" s="297">
        <v>28405</v>
      </c>
      <c r="G31" s="298">
        <v>0.32681731366638284</v>
      </c>
      <c r="H31" s="18"/>
    </row>
    <row r="32" spans="1:8" ht="15.75" customHeight="1">
      <c r="A32" s="294" t="s">
        <v>68</v>
      </c>
      <c r="B32" s="292"/>
      <c r="C32" s="14"/>
      <c r="D32" s="296">
        <v>1</v>
      </c>
      <c r="E32" s="297">
        <v>36459</v>
      </c>
      <c r="F32" s="297">
        <v>10787.5</v>
      </c>
      <c r="G32" s="298">
        <v>0.29588030390301434</v>
      </c>
      <c r="H32" s="18"/>
    </row>
    <row r="33" spans="1:8" ht="15.75" customHeight="1">
      <c r="A33" s="294" t="s">
        <v>86</v>
      </c>
      <c r="B33" s="292"/>
      <c r="C33" s="14"/>
      <c r="D33" s="296">
        <v>2</v>
      </c>
      <c r="E33" s="297">
        <v>201684</v>
      </c>
      <c r="F33" s="297">
        <v>41796.5</v>
      </c>
      <c r="G33" s="298">
        <v>0.20723755974693084</v>
      </c>
      <c r="H33" s="18"/>
    </row>
    <row r="34" spans="1:8" ht="15.75" customHeight="1">
      <c r="A34" s="294" t="s">
        <v>74</v>
      </c>
      <c r="B34" s="292"/>
      <c r="C34" s="14"/>
      <c r="D34" s="296">
        <v>1</v>
      </c>
      <c r="E34" s="297">
        <v>116153</v>
      </c>
      <c r="F34" s="297">
        <v>23068</v>
      </c>
      <c r="G34" s="298">
        <v>0.19860012225254622</v>
      </c>
      <c r="H34" s="18"/>
    </row>
    <row r="35" spans="1:8" ht="15.75" customHeight="1">
      <c r="A35" s="295" t="s">
        <v>36</v>
      </c>
      <c r="B35" s="292"/>
      <c r="C35" s="14"/>
      <c r="D35" s="300"/>
      <c r="E35" s="303"/>
      <c r="F35" s="297"/>
      <c r="G35" s="302"/>
      <c r="H35" s="18"/>
    </row>
    <row r="36" spans="1:8" ht="15.75" customHeight="1">
      <c r="A36" s="295" t="s">
        <v>57</v>
      </c>
      <c r="B36" s="292"/>
      <c r="C36" s="14"/>
      <c r="D36" s="300"/>
      <c r="E36" s="303"/>
      <c r="F36" s="297"/>
      <c r="G36" s="302"/>
      <c r="H36" s="18"/>
    </row>
    <row r="37" spans="1:8" ht="15.75" customHeight="1">
      <c r="A37" s="295" t="s">
        <v>38</v>
      </c>
      <c r="B37" s="292"/>
      <c r="C37" s="14"/>
      <c r="D37" s="300"/>
      <c r="E37" s="301"/>
      <c r="F37" s="299"/>
      <c r="G37" s="302"/>
      <c r="H37" s="18"/>
    </row>
    <row r="38" spans="1:8" ht="15.75" customHeight="1">
      <c r="A38" s="24"/>
      <c r="B38" s="25"/>
      <c r="C38" s="14"/>
      <c r="D38" s="300"/>
      <c r="E38" s="304"/>
      <c r="F38" s="304"/>
      <c r="G38" s="302"/>
      <c r="H38" s="18"/>
    </row>
    <row r="39" spans="1:8" ht="15.75" customHeight="1">
      <c r="A39" s="27" t="s">
        <v>39</v>
      </c>
      <c r="B39" s="28"/>
      <c r="C39" s="29"/>
      <c r="D39" s="30">
        <f>SUM(D9:D38)</f>
        <v>12</v>
      </c>
      <c r="E39" s="31">
        <f>SUM(E9:E38)</f>
        <v>872632</v>
      </c>
      <c r="F39" s="31">
        <f>SUM(F9:F38)</f>
        <v>231071.5</v>
      </c>
      <c r="G39" s="32">
        <f>F39/E39</f>
        <v>0.26479833423482063</v>
      </c>
      <c r="H39" s="18"/>
    </row>
    <row r="40" spans="1:8" ht="15.75" customHeight="1">
      <c r="A40" s="33"/>
      <c r="B40" s="33"/>
      <c r="C40" s="33"/>
      <c r="D40" s="34"/>
      <c r="E40" s="35"/>
      <c r="F40" s="36"/>
      <c r="G40" s="36"/>
      <c r="H40" s="2"/>
    </row>
    <row r="41" spans="1:8" ht="15.75" customHeight="1">
      <c r="A41" s="37" t="s">
        <v>40</v>
      </c>
      <c r="B41" s="38"/>
      <c r="C41" s="38"/>
      <c r="D41" s="39"/>
      <c r="E41" s="40"/>
      <c r="F41" s="41"/>
      <c r="G41" s="41"/>
      <c r="H41" s="2"/>
    </row>
    <row r="42" spans="1:8" ht="15.75" customHeight="1">
      <c r="A42" s="42"/>
      <c r="B42" s="42"/>
      <c r="C42" s="42"/>
      <c r="D42" s="43"/>
      <c r="E42" s="39" t="s">
        <v>41</v>
      </c>
      <c r="F42" s="39" t="s">
        <v>41</v>
      </c>
      <c r="G42" s="39" t="s">
        <v>5</v>
      </c>
      <c r="H42" s="2"/>
    </row>
    <row r="43" spans="1:8" ht="15.75" customHeight="1">
      <c r="A43" s="42"/>
      <c r="B43" s="42"/>
      <c r="C43" s="42"/>
      <c r="D43" s="43" t="s">
        <v>6</v>
      </c>
      <c r="E43" s="44" t="s">
        <v>42</v>
      </c>
      <c r="F43" s="41" t="s">
        <v>8</v>
      </c>
      <c r="G43" s="41" t="s">
        <v>43</v>
      </c>
      <c r="H43" s="2"/>
    </row>
    <row r="44" spans="1:8" ht="15.75" customHeight="1">
      <c r="A44" s="45" t="s">
        <v>44</v>
      </c>
      <c r="B44" s="46"/>
      <c r="C44" s="14"/>
      <c r="D44" s="305">
        <v>28</v>
      </c>
      <c r="E44" s="306">
        <v>1793457.05</v>
      </c>
      <c r="F44" s="306">
        <v>63063.45</v>
      </c>
      <c r="G44" s="307">
        <v>0.9648369332290394</v>
      </c>
      <c r="H44" s="18"/>
    </row>
    <row r="45" spans="1:8" ht="15.75" customHeight="1">
      <c r="A45" s="45" t="s">
        <v>45</v>
      </c>
      <c r="B45" s="46"/>
      <c r="C45" s="14"/>
      <c r="D45" s="305"/>
      <c r="E45" s="306"/>
      <c r="F45" s="306"/>
      <c r="G45" s="307"/>
      <c r="H45" s="18"/>
    </row>
    <row r="46" spans="1:8" ht="15.75" customHeight="1">
      <c r="A46" s="45" t="s">
        <v>46</v>
      </c>
      <c r="B46" s="46"/>
      <c r="C46" s="14"/>
      <c r="D46" s="305">
        <v>81</v>
      </c>
      <c r="E46" s="306">
        <v>3778122.75</v>
      </c>
      <c r="F46" s="306">
        <v>270504.12</v>
      </c>
      <c r="G46" s="307">
        <v>0.9284025062446687</v>
      </c>
      <c r="H46" s="18"/>
    </row>
    <row r="47" spans="1:8" ht="15.75" customHeight="1">
      <c r="A47" s="45" t="s">
        <v>47</v>
      </c>
      <c r="B47" s="46"/>
      <c r="C47" s="14"/>
      <c r="D47" s="305">
        <v>12</v>
      </c>
      <c r="E47" s="306">
        <v>1884402</v>
      </c>
      <c r="F47" s="306">
        <v>73842.5</v>
      </c>
      <c r="G47" s="307">
        <v>0.9608138284718442</v>
      </c>
      <c r="H47" s="18"/>
    </row>
    <row r="48" spans="1:8" ht="15.75" customHeight="1">
      <c r="A48" s="45" t="s">
        <v>48</v>
      </c>
      <c r="B48" s="46"/>
      <c r="C48" s="14"/>
      <c r="D48" s="305">
        <v>22</v>
      </c>
      <c r="E48" s="306">
        <v>1152885</v>
      </c>
      <c r="F48" s="306">
        <v>91277.71</v>
      </c>
      <c r="G48" s="307">
        <v>0.920826699974412</v>
      </c>
      <c r="H48" s="18"/>
    </row>
    <row r="49" spans="1:8" ht="15.75" customHeight="1">
      <c r="A49" s="45" t="s">
        <v>49</v>
      </c>
      <c r="B49" s="46"/>
      <c r="C49" s="14"/>
      <c r="D49" s="305"/>
      <c r="E49" s="306"/>
      <c r="F49" s="306"/>
      <c r="G49" s="307"/>
      <c r="H49" s="18"/>
    </row>
    <row r="50" spans="1:8" ht="15.75" customHeight="1">
      <c r="A50" s="45" t="s">
        <v>50</v>
      </c>
      <c r="B50" s="46"/>
      <c r="C50" s="14"/>
      <c r="D50" s="305">
        <v>6</v>
      </c>
      <c r="E50" s="306">
        <v>981700</v>
      </c>
      <c r="F50" s="306">
        <v>71190</v>
      </c>
      <c r="G50" s="307">
        <v>0.9274829377610267</v>
      </c>
      <c r="H50" s="18"/>
    </row>
    <row r="51" spans="1:8" ht="15.75" customHeight="1">
      <c r="A51" s="45" t="s">
        <v>51</v>
      </c>
      <c r="B51" s="46"/>
      <c r="C51" s="14"/>
      <c r="D51" s="305"/>
      <c r="E51" s="306"/>
      <c r="F51" s="306"/>
      <c r="G51" s="307"/>
      <c r="H51" s="18"/>
    </row>
    <row r="52" spans="1:8" ht="15.75" customHeight="1">
      <c r="A52" s="45" t="s">
        <v>52</v>
      </c>
      <c r="B52" s="46"/>
      <c r="C52" s="14"/>
      <c r="D52" s="305"/>
      <c r="E52" s="306"/>
      <c r="F52" s="306"/>
      <c r="G52" s="307"/>
      <c r="H52" s="18"/>
    </row>
    <row r="53" spans="1:8" ht="15.75" customHeight="1">
      <c r="A53" s="45" t="s">
        <v>80</v>
      </c>
      <c r="B53" s="48"/>
      <c r="C53" s="14"/>
      <c r="D53" s="305">
        <v>504</v>
      </c>
      <c r="E53" s="306">
        <v>19794808.41</v>
      </c>
      <c r="F53" s="306">
        <v>2085999.53</v>
      </c>
      <c r="G53" s="307">
        <v>0.8946188572885511</v>
      </c>
      <c r="H53" s="18"/>
    </row>
    <row r="54" spans="1:8" ht="15.75" customHeight="1">
      <c r="A54" s="45" t="s">
        <v>81</v>
      </c>
      <c r="B54" s="48"/>
      <c r="C54" s="14"/>
      <c r="D54" s="305"/>
      <c r="E54" s="306"/>
      <c r="F54" s="306"/>
      <c r="G54" s="307"/>
      <c r="H54" s="18"/>
    </row>
    <row r="55" spans="1:8" ht="15.75" customHeight="1">
      <c r="A55" s="49" t="s">
        <v>55</v>
      </c>
      <c r="B55" s="48"/>
      <c r="C55" s="14"/>
      <c r="D55" s="308"/>
      <c r="E55" s="312"/>
      <c r="F55" s="306"/>
      <c r="G55" s="309"/>
      <c r="H55" s="18"/>
    </row>
    <row r="56" spans="1:8" ht="15.75" customHeight="1">
      <c r="A56" s="20" t="s">
        <v>56</v>
      </c>
      <c r="B56" s="46"/>
      <c r="C56" s="14"/>
      <c r="D56" s="308"/>
      <c r="E56" s="312"/>
      <c r="F56" s="306"/>
      <c r="G56" s="309"/>
      <c r="H56" s="18"/>
    </row>
    <row r="57" spans="1:8" ht="15.75" customHeight="1">
      <c r="A57" s="20" t="s">
        <v>37</v>
      </c>
      <c r="B57" s="46"/>
      <c r="C57" s="14"/>
      <c r="D57" s="308"/>
      <c r="E57" s="310"/>
      <c r="F57" s="306"/>
      <c r="G57" s="309"/>
      <c r="H57" s="18"/>
    </row>
    <row r="58" spans="1:8" ht="15.75" customHeight="1">
      <c r="A58" s="20" t="s">
        <v>38</v>
      </c>
      <c r="B58" s="46"/>
      <c r="C58" s="14"/>
      <c r="D58" s="308"/>
      <c r="E58" s="310"/>
      <c r="F58" s="306"/>
      <c r="G58" s="309"/>
      <c r="H58" s="18"/>
    </row>
    <row r="59" spans="1:8" ht="15.75" customHeight="1">
      <c r="A59" s="50"/>
      <c r="B59" s="25"/>
      <c r="C59" s="14"/>
      <c r="D59" s="308"/>
      <c r="E59" s="311"/>
      <c r="F59" s="311"/>
      <c r="G59" s="309"/>
      <c r="H59" s="18"/>
    </row>
    <row r="60" spans="1:8" ht="15.75" customHeight="1">
      <c r="A60" s="28" t="s">
        <v>58</v>
      </c>
      <c r="B60" s="28"/>
      <c r="C60" s="29"/>
      <c r="D60" s="30">
        <f>SUM(D44:D56)</f>
        <v>653</v>
      </c>
      <c r="E60" s="31">
        <f>SUM(E44:E59)</f>
        <v>29385375.21</v>
      </c>
      <c r="F60" s="31">
        <f>SUM(F44:F59)</f>
        <v>2655877.31</v>
      </c>
      <c r="G60" s="32">
        <f>1-(F60/E60)</f>
        <v>0.9096190778228964</v>
      </c>
      <c r="H60" s="18"/>
    </row>
    <row r="61" spans="1:8" ht="15.75" customHeight="1">
      <c r="A61" s="51"/>
      <c r="B61" s="51"/>
      <c r="C61" s="51"/>
      <c r="D61" s="74"/>
      <c r="E61" s="53"/>
      <c r="F61" s="54"/>
      <c r="G61" s="54"/>
      <c r="H61" s="2"/>
    </row>
    <row r="62" spans="1:8" ht="15.75" customHeight="1">
      <c r="A62" s="55" t="s">
        <v>59</v>
      </c>
      <c r="B62" s="56"/>
      <c r="C62" s="56"/>
      <c r="D62" s="75"/>
      <c r="E62" s="56"/>
      <c r="F62" s="57">
        <f>F60+F39</f>
        <v>2886948.81</v>
      </c>
      <c r="G62" s="56"/>
      <c r="H62" s="2"/>
    </row>
    <row r="63" spans="1:8" ht="15.75" customHeight="1">
      <c r="A63" s="58"/>
      <c r="B63" s="59"/>
      <c r="C63" s="59"/>
      <c r="D63" s="76"/>
      <c r="E63" s="59"/>
      <c r="F63" s="57"/>
      <c r="G63" s="59"/>
      <c r="H63" s="2"/>
    </row>
    <row r="64" spans="1:8" ht="15.75" customHeight="1">
      <c r="A64" s="4" t="s">
        <v>60</v>
      </c>
      <c r="B64" s="60"/>
      <c r="C64" s="60"/>
      <c r="D64" s="60"/>
      <c r="E64" s="60"/>
      <c r="F64" s="61"/>
      <c r="G64" s="60"/>
      <c r="H64" s="2"/>
    </row>
    <row r="65" spans="1:8" ht="15.75" customHeight="1">
      <c r="A65" s="4" t="s">
        <v>61</v>
      </c>
      <c r="B65" s="60"/>
      <c r="C65" s="60"/>
      <c r="D65" s="60"/>
      <c r="E65" s="60"/>
      <c r="F65" s="61"/>
      <c r="G65" s="60"/>
      <c r="H65" s="2"/>
    </row>
    <row r="66" spans="1:8" ht="15.75" customHeight="1">
      <c r="A66" s="4" t="s">
        <v>62</v>
      </c>
      <c r="B66" s="60"/>
      <c r="C66" s="60"/>
      <c r="D66" s="60"/>
      <c r="E66" s="60"/>
      <c r="F66" s="61"/>
      <c r="G66" s="60"/>
      <c r="H66" s="2"/>
    </row>
    <row r="67" spans="1:8" ht="15.75" customHeight="1">
      <c r="A67" s="4"/>
      <c r="B67" s="60"/>
      <c r="C67" s="60"/>
      <c r="D67" s="60"/>
      <c r="E67" s="60"/>
      <c r="F67" s="61"/>
      <c r="G67" s="60"/>
      <c r="H67" s="2"/>
    </row>
    <row r="68" spans="1:8" ht="15.75" customHeight="1">
      <c r="A68" s="62" t="s">
        <v>63</v>
      </c>
      <c r="B68" s="59"/>
      <c r="C68" s="59"/>
      <c r="D68" s="59"/>
      <c r="E68" s="59"/>
      <c r="F68" s="57"/>
      <c r="G68" s="5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SEPTEMBER 2013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207" t="s">
        <v>10</v>
      </c>
      <c r="B9" s="208"/>
      <c r="C9" s="14"/>
      <c r="D9" s="212">
        <v>5</v>
      </c>
      <c r="E9" s="213">
        <v>15581</v>
      </c>
      <c r="F9" s="213">
        <v>5337</v>
      </c>
      <c r="G9" s="217">
        <v>0.34253257172196905</v>
      </c>
      <c r="H9" s="18"/>
    </row>
    <row r="10" spans="1:8" ht="15.75">
      <c r="A10" s="207" t="s">
        <v>11</v>
      </c>
      <c r="B10" s="208"/>
      <c r="C10" s="14"/>
      <c r="D10" s="212">
        <v>5</v>
      </c>
      <c r="E10" s="213">
        <v>1206275</v>
      </c>
      <c r="F10" s="213">
        <v>166772</v>
      </c>
      <c r="G10" s="217">
        <v>0.13825371494891298</v>
      </c>
      <c r="H10" s="18"/>
    </row>
    <row r="11" spans="1:8" ht="15.75">
      <c r="A11" s="207" t="s">
        <v>98</v>
      </c>
      <c r="B11" s="208"/>
      <c r="C11" s="14"/>
      <c r="D11" s="212">
        <v>2</v>
      </c>
      <c r="E11" s="213">
        <v>318209</v>
      </c>
      <c r="F11" s="213">
        <v>91555</v>
      </c>
      <c r="G11" s="217">
        <v>0.28771970623081056</v>
      </c>
      <c r="H11" s="18"/>
    </row>
    <row r="12" spans="1:8" ht="15.75">
      <c r="A12" s="207" t="s">
        <v>31</v>
      </c>
      <c r="B12" s="208"/>
      <c r="C12" s="14"/>
      <c r="D12" s="212">
        <v>1</v>
      </c>
      <c r="E12" s="213">
        <v>276392</v>
      </c>
      <c r="F12" s="213">
        <v>62979.5</v>
      </c>
      <c r="G12" s="217">
        <v>0.22786296274856002</v>
      </c>
      <c r="H12" s="18"/>
    </row>
    <row r="13" spans="1:8" ht="15.75">
      <c r="A13" s="207" t="s">
        <v>99</v>
      </c>
      <c r="B13" s="208"/>
      <c r="C13" s="14"/>
      <c r="D13" s="212">
        <v>21</v>
      </c>
      <c r="E13" s="213">
        <v>3041142</v>
      </c>
      <c r="F13" s="213">
        <v>463198</v>
      </c>
      <c r="G13" s="217">
        <v>0.15231054649865083</v>
      </c>
      <c r="H13" s="18"/>
    </row>
    <row r="14" spans="1:8" ht="15.75">
      <c r="A14" s="207" t="s">
        <v>142</v>
      </c>
      <c r="B14" s="208"/>
      <c r="C14" s="14"/>
      <c r="D14" s="212"/>
      <c r="E14" s="213"/>
      <c r="F14" s="213"/>
      <c r="G14" s="217"/>
      <c r="H14" s="18"/>
    </row>
    <row r="15" spans="1:8" ht="15.75">
      <c r="A15" s="207" t="s">
        <v>85</v>
      </c>
      <c r="B15" s="208"/>
      <c r="C15" s="14"/>
      <c r="D15" s="212">
        <v>1</v>
      </c>
      <c r="E15" s="213">
        <v>173573</v>
      </c>
      <c r="F15" s="213">
        <v>47348.5</v>
      </c>
      <c r="G15" s="217">
        <v>0.2727872422554199</v>
      </c>
      <c r="H15" s="18"/>
    </row>
    <row r="16" spans="1:8" ht="15.75">
      <c r="A16" s="207" t="s">
        <v>17</v>
      </c>
      <c r="B16" s="208"/>
      <c r="C16" s="14"/>
      <c r="D16" s="212"/>
      <c r="E16" s="213"/>
      <c r="F16" s="213"/>
      <c r="G16" s="217"/>
      <c r="H16" s="18"/>
    </row>
    <row r="17" spans="1:8" ht="15.75">
      <c r="A17" s="207" t="s">
        <v>24</v>
      </c>
      <c r="B17" s="208"/>
      <c r="C17" s="14"/>
      <c r="D17" s="212"/>
      <c r="E17" s="213"/>
      <c r="F17" s="213"/>
      <c r="G17" s="217"/>
      <c r="H17" s="18"/>
    </row>
    <row r="18" spans="1:8" ht="15.75">
      <c r="A18" s="207" t="s">
        <v>19</v>
      </c>
      <c r="B18" s="208"/>
      <c r="C18" s="14"/>
      <c r="D18" s="212">
        <v>3</v>
      </c>
      <c r="E18" s="213">
        <v>1330172</v>
      </c>
      <c r="F18" s="213">
        <v>156466.5</v>
      </c>
      <c r="G18" s="217">
        <v>0.11762877282035707</v>
      </c>
      <c r="H18" s="18"/>
    </row>
    <row r="19" spans="1:8" ht="15.75">
      <c r="A19" s="207" t="s">
        <v>20</v>
      </c>
      <c r="B19" s="208"/>
      <c r="C19" s="14"/>
      <c r="D19" s="212">
        <v>1</v>
      </c>
      <c r="E19" s="213">
        <v>984608</v>
      </c>
      <c r="F19" s="213">
        <v>199664.5</v>
      </c>
      <c r="G19" s="217">
        <v>0.2027857787058403</v>
      </c>
      <c r="H19" s="18"/>
    </row>
    <row r="20" spans="1:8" ht="15.75">
      <c r="A20" s="207" t="s">
        <v>77</v>
      </c>
      <c r="B20" s="208"/>
      <c r="C20" s="14"/>
      <c r="D20" s="212">
        <v>1</v>
      </c>
      <c r="E20" s="213">
        <v>194325</v>
      </c>
      <c r="F20" s="213">
        <v>25953.5</v>
      </c>
      <c r="G20" s="217">
        <v>0.1335571851280072</v>
      </c>
      <c r="H20" s="18"/>
    </row>
    <row r="21" spans="1:8" ht="15.75">
      <c r="A21" s="207" t="s">
        <v>100</v>
      </c>
      <c r="B21" s="208"/>
      <c r="C21" s="14"/>
      <c r="D21" s="212"/>
      <c r="E21" s="213"/>
      <c r="F21" s="213"/>
      <c r="G21" s="217"/>
      <c r="H21" s="18"/>
    </row>
    <row r="22" spans="1:8" ht="15.75">
      <c r="A22" s="207" t="s">
        <v>23</v>
      </c>
      <c r="B22" s="208"/>
      <c r="C22" s="14"/>
      <c r="D22" s="212"/>
      <c r="E22" s="213"/>
      <c r="F22" s="213"/>
      <c r="G22" s="217"/>
      <c r="H22" s="18"/>
    </row>
    <row r="23" spans="1:8" ht="15.75">
      <c r="A23" s="207" t="s">
        <v>96</v>
      </c>
      <c r="B23" s="208"/>
      <c r="C23" s="14"/>
      <c r="D23" s="212">
        <v>1</v>
      </c>
      <c r="E23" s="213">
        <v>164265</v>
      </c>
      <c r="F23" s="213">
        <v>-87145</v>
      </c>
      <c r="G23" s="217">
        <v>-0.5305147170730222</v>
      </c>
      <c r="H23" s="18"/>
    </row>
    <row r="24" spans="1:8" ht="15.75">
      <c r="A24" s="207" t="s">
        <v>101</v>
      </c>
      <c r="B24" s="208"/>
      <c r="C24" s="14"/>
      <c r="D24" s="212"/>
      <c r="E24" s="213"/>
      <c r="F24" s="213"/>
      <c r="G24" s="217"/>
      <c r="H24" s="18"/>
    </row>
    <row r="25" spans="1:8" ht="15.75">
      <c r="A25" s="209" t="s">
        <v>26</v>
      </c>
      <c r="B25" s="208"/>
      <c r="C25" s="14"/>
      <c r="D25" s="212">
        <v>6</v>
      </c>
      <c r="E25" s="213">
        <v>893307</v>
      </c>
      <c r="F25" s="213">
        <v>217743</v>
      </c>
      <c r="G25" s="217">
        <v>0.24374934932783465</v>
      </c>
      <c r="H25" s="18"/>
    </row>
    <row r="26" spans="1:8" ht="15.75">
      <c r="A26" s="209" t="s">
        <v>27</v>
      </c>
      <c r="B26" s="208"/>
      <c r="C26" s="14"/>
      <c r="D26" s="212">
        <v>19</v>
      </c>
      <c r="E26" s="213">
        <v>124309</v>
      </c>
      <c r="F26" s="213">
        <v>124309</v>
      </c>
      <c r="G26" s="217">
        <v>1</v>
      </c>
      <c r="H26" s="18"/>
    </row>
    <row r="27" spans="1:8" ht="15.75">
      <c r="A27" s="210" t="s">
        <v>28</v>
      </c>
      <c r="B27" s="208"/>
      <c r="C27" s="14"/>
      <c r="D27" s="212"/>
      <c r="E27" s="213"/>
      <c r="F27" s="213"/>
      <c r="G27" s="217"/>
      <c r="H27" s="18"/>
    </row>
    <row r="28" spans="1:8" ht="15.75">
      <c r="A28" s="210" t="s">
        <v>29</v>
      </c>
      <c r="B28" s="208"/>
      <c r="C28" s="14"/>
      <c r="D28" s="212"/>
      <c r="E28" s="213">
        <v>45659</v>
      </c>
      <c r="F28" s="213">
        <v>29284</v>
      </c>
      <c r="G28" s="217">
        <v>0.6413631485577871</v>
      </c>
      <c r="H28" s="18"/>
    </row>
    <row r="29" spans="1:8" ht="15.75">
      <c r="A29" s="210" t="s">
        <v>30</v>
      </c>
      <c r="B29" s="208"/>
      <c r="C29" s="14"/>
      <c r="D29" s="212"/>
      <c r="E29" s="213"/>
      <c r="F29" s="213"/>
      <c r="G29" s="217"/>
      <c r="H29" s="18"/>
    </row>
    <row r="30" spans="1:8" ht="15.75">
      <c r="A30" s="210" t="s">
        <v>102</v>
      </c>
      <c r="B30" s="208"/>
      <c r="C30" s="14"/>
      <c r="D30" s="212">
        <v>1</v>
      </c>
      <c r="E30" s="213">
        <v>17714</v>
      </c>
      <c r="F30" s="213">
        <v>6007.5</v>
      </c>
      <c r="G30" s="217">
        <v>0.3391385344924918</v>
      </c>
      <c r="H30" s="18"/>
    </row>
    <row r="31" spans="1:8" ht="15.75">
      <c r="A31" s="210" t="s">
        <v>103</v>
      </c>
      <c r="B31" s="208"/>
      <c r="C31" s="14"/>
      <c r="D31" s="212">
        <v>1</v>
      </c>
      <c r="E31" s="213">
        <v>333153</v>
      </c>
      <c r="F31" s="213">
        <v>169777.5</v>
      </c>
      <c r="G31" s="217">
        <v>0.509608198035137</v>
      </c>
      <c r="H31" s="18"/>
    </row>
    <row r="32" spans="1:8" ht="15.75">
      <c r="A32" s="210" t="s">
        <v>140</v>
      </c>
      <c r="B32" s="208"/>
      <c r="C32" s="14"/>
      <c r="D32" s="212">
        <v>6</v>
      </c>
      <c r="E32" s="213">
        <v>38334</v>
      </c>
      <c r="F32" s="213">
        <v>6571</v>
      </c>
      <c r="G32" s="217">
        <v>0.17141441018417072</v>
      </c>
      <c r="H32" s="18"/>
    </row>
    <row r="33" spans="1:8" ht="15.75">
      <c r="A33" s="210" t="s">
        <v>35</v>
      </c>
      <c r="B33" s="208"/>
      <c r="C33" s="14"/>
      <c r="D33" s="212">
        <v>2</v>
      </c>
      <c r="E33" s="213">
        <v>566478</v>
      </c>
      <c r="F33" s="213">
        <v>150535</v>
      </c>
      <c r="G33" s="217">
        <v>0.2657384752805934</v>
      </c>
      <c r="H33" s="18"/>
    </row>
    <row r="34" spans="1:8" ht="15.75">
      <c r="A34" s="210" t="s">
        <v>104</v>
      </c>
      <c r="B34" s="208"/>
      <c r="C34" s="14"/>
      <c r="D34" s="212">
        <v>1</v>
      </c>
      <c r="E34" s="213">
        <v>264233</v>
      </c>
      <c r="F34" s="213">
        <v>37742</v>
      </c>
      <c r="G34" s="217">
        <v>0.14283605757040188</v>
      </c>
      <c r="H34" s="18"/>
    </row>
    <row r="35" spans="1:8" ht="15">
      <c r="A35" s="211" t="s">
        <v>36</v>
      </c>
      <c r="B35" s="208"/>
      <c r="C35" s="14"/>
      <c r="D35" s="214"/>
      <c r="E35" s="215">
        <v>78830</v>
      </c>
      <c r="F35" s="213">
        <v>15706</v>
      </c>
      <c r="G35" s="218"/>
      <c r="H35" s="18"/>
    </row>
    <row r="36" spans="1:8" ht="15">
      <c r="A36" s="211" t="s">
        <v>57</v>
      </c>
      <c r="B36" s="208"/>
      <c r="C36" s="14"/>
      <c r="D36" s="214"/>
      <c r="E36" s="215"/>
      <c r="F36" s="213"/>
      <c r="G36" s="218"/>
      <c r="H36" s="18"/>
    </row>
    <row r="37" spans="1:8" ht="15">
      <c r="A37" s="211" t="s">
        <v>38</v>
      </c>
      <c r="B37" s="208"/>
      <c r="C37" s="14"/>
      <c r="D37" s="214"/>
      <c r="E37" s="215"/>
      <c r="F37" s="213"/>
      <c r="G37" s="218"/>
      <c r="H37" s="18"/>
    </row>
    <row r="38" spans="1:8" ht="15">
      <c r="A38" s="24"/>
      <c r="B38" s="25"/>
      <c r="C38" s="14"/>
      <c r="D38" s="214"/>
      <c r="E38" s="216"/>
      <c r="F38" s="216"/>
      <c r="G38" s="218"/>
      <c r="H38" s="18"/>
    </row>
    <row r="39" spans="1:8" ht="15.75">
      <c r="A39" s="27" t="s">
        <v>39</v>
      </c>
      <c r="B39" s="28"/>
      <c r="C39" s="29"/>
      <c r="D39" s="30">
        <f>SUM(D9:D38)</f>
        <v>77</v>
      </c>
      <c r="E39" s="31">
        <f>SUM(E9:E38)</f>
        <v>10066559</v>
      </c>
      <c r="F39" s="31">
        <f>SUM(F9:F38)</f>
        <v>1889804.5</v>
      </c>
      <c r="G39" s="110">
        <f>F39/E39</f>
        <v>0.18773093169175287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40</v>
      </c>
      <c r="B41" s="38"/>
      <c r="C41" s="38"/>
      <c r="D41" s="39"/>
      <c r="E41" s="40"/>
      <c r="F41" s="41"/>
      <c r="G41" s="111"/>
      <c r="H41" s="2"/>
    </row>
    <row r="42" spans="1:8" ht="15.75">
      <c r="A42" s="42"/>
      <c r="B42" s="42"/>
      <c r="C42" s="42"/>
      <c r="D42" s="43"/>
      <c r="E42" s="39" t="s">
        <v>41</v>
      </c>
      <c r="F42" s="39" t="s">
        <v>41</v>
      </c>
      <c r="G42" s="112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42</v>
      </c>
      <c r="F43" s="41" t="s">
        <v>8</v>
      </c>
      <c r="G43" s="113" t="s">
        <v>43</v>
      </c>
      <c r="H43" s="2"/>
    </row>
    <row r="44" spans="1:8" ht="15.75">
      <c r="A44" s="45" t="s">
        <v>44</v>
      </c>
      <c r="B44" s="46"/>
      <c r="C44" s="14"/>
      <c r="D44" s="219">
        <v>171</v>
      </c>
      <c r="E44" s="220">
        <v>19163929.8</v>
      </c>
      <c r="F44" s="220">
        <v>1121268.58</v>
      </c>
      <c r="G44" s="225">
        <v>0.9414906758842333</v>
      </c>
      <c r="H44" s="18"/>
    </row>
    <row r="45" spans="1:8" ht="15.75">
      <c r="A45" s="45" t="s">
        <v>45</v>
      </c>
      <c r="B45" s="46"/>
      <c r="C45" s="14"/>
      <c r="D45" s="219"/>
      <c r="E45" s="220"/>
      <c r="F45" s="220"/>
      <c r="G45" s="225"/>
      <c r="H45" s="18"/>
    </row>
    <row r="46" spans="1:8" ht="15.75">
      <c r="A46" s="45" t="s">
        <v>46</v>
      </c>
      <c r="B46" s="46"/>
      <c r="C46" s="14"/>
      <c r="D46" s="219">
        <v>417</v>
      </c>
      <c r="E46" s="220">
        <v>39167890</v>
      </c>
      <c r="F46" s="220">
        <v>2228887.19</v>
      </c>
      <c r="G46" s="225">
        <v>0.9430940193612676</v>
      </c>
      <c r="H46" s="18"/>
    </row>
    <row r="47" spans="1:8" ht="15.75">
      <c r="A47" s="45" t="s">
        <v>47</v>
      </c>
      <c r="B47" s="46"/>
      <c r="C47" s="14"/>
      <c r="D47" s="219">
        <v>63</v>
      </c>
      <c r="E47" s="220">
        <v>7074561</v>
      </c>
      <c r="F47" s="220">
        <v>590974.57</v>
      </c>
      <c r="G47" s="225">
        <v>0.9164648421294268</v>
      </c>
      <c r="H47" s="18"/>
    </row>
    <row r="48" spans="1:8" ht="15.75">
      <c r="A48" s="45" t="s">
        <v>48</v>
      </c>
      <c r="B48" s="46"/>
      <c r="C48" s="14"/>
      <c r="D48" s="219">
        <v>102</v>
      </c>
      <c r="E48" s="220">
        <v>21165267</v>
      </c>
      <c r="F48" s="220">
        <v>1386338.8</v>
      </c>
      <c r="G48" s="225">
        <v>0.9344993474450382</v>
      </c>
      <c r="H48" s="18"/>
    </row>
    <row r="49" spans="1:8" ht="15.75">
      <c r="A49" s="45" t="s">
        <v>49</v>
      </c>
      <c r="B49" s="46"/>
      <c r="C49" s="14"/>
      <c r="D49" s="219"/>
      <c r="E49" s="220"/>
      <c r="F49" s="220"/>
      <c r="G49" s="225"/>
      <c r="H49" s="18"/>
    </row>
    <row r="50" spans="1:8" ht="15.75">
      <c r="A50" s="45" t="s">
        <v>50</v>
      </c>
      <c r="B50" s="46"/>
      <c r="C50" s="14"/>
      <c r="D50" s="219">
        <v>20</v>
      </c>
      <c r="E50" s="220">
        <v>4958430</v>
      </c>
      <c r="F50" s="220">
        <v>374585</v>
      </c>
      <c r="G50" s="225">
        <v>0.9244549181898303</v>
      </c>
      <c r="H50" s="18"/>
    </row>
    <row r="51" spans="1:8" ht="15.75">
      <c r="A51" s="45" t="s">
        <v>51</v>
      </c>
      <c r="B51" s="46"/>
      <c r="C51" s="14"/>
      <c r="D51" s="219">
        <v>4</v>
      </c>
      <c r="E51" s="220">
        <v>1020590</v>
      </c>
      <c r="F51" s="220">
        <v>59860</v>
      </c>
      <c r="G51" s="225">
        <v>0.9413476518484406</v>
      </c>
      <c r="H51" s="18"/>
    </row>
    <row r="52" spans="1:8" ht="15.75">
      <c r="A52" s="78" t="s">
        <v>52</v>
      </c>
      <c r="B52" s="46"/>
      <c r="C52" s="14"/>
      <c r="D52" s="219">
        <v>4</v>
      </c>
      <c r="E52" s="220">
        <v>740675</v>
      </c>
      <c r="F52" s="220">
        <v>91375</v>
      </c>
      <c r="G52" s="225">
        <v>0.8766328011611031</v>
      </c>
      <c r="H52" s="18"/>
    </row>
    <row r="53" spans="1:8" ht="15.75">
      <c r="A53" s="79" t="s">
        <v>79</v>
      </c>
      <c r="B53" s="46"/>
      <c r="C53" s="14"/>
      <c r="D53" s="219">
        <v>2</v>
      </c>
      <c r="E53" s="220">
        <v>105900</v>
      </c>
      <c r="F53" s="220">
        <v>-2400</v>
      </c>
      <c r="G53" s="225">
        <v>1.0226628895184136</v>
      </c>
      <c r="H53" s="18"/>
    </row>
    <row r="54" spans="1:8" ht="15.75">
      <c r="A54" s="45" t="s">
        <v>105</v>
      </c>
      <c r="B54" s="46"/>
      <c r="C54" s="14"/>
      <c r="D54" s="219">
        <v>1783</v>
      </c>
      <c r="E54" s="220">
        <v>100936575.27</v>
      </c>
      <c r="F54" s="220">
        <v>12476079.28</v>
      </c>
      <c r="G54" s="225">
        <v>0.8763968437939652</v>
      </c>
      <c r="H54" s="18"/>
    </row>
    <row r="55" spans="1:8" ht="15.75">
      <c r="A55" s="80" t="s">
        <v>106</v>
      </c>
      <c r="B55" s="48"/>
      <c r="C55" s="14"/>
      <c r="D55" s="219"/>
      <c r="E55" s="220"/>
      <c r="F55" s="220"/>
      <c r="G55" s="225"/>
      <c r="H55" s="18"/>
    </row>
    <row r="56" spans="1:8" ht="15">
      <c r="A56" s="49" t="s">
        <v>55</v>
      </c>
      <c r="B56" s="48"/>
      <c r="C56" s="14"/>
      <c r="D56" s="221"/>
      <c r="E56" s="224"/>
      <c r="F56" s="220"/>
      <c r="G56" s="226"/>
      <c r="H56" s="18"/>
    </row>
    <row r="57" spans="1:8" ht="15">
      <c r="A57" s="20" t="s">
        <v>56</v>
      </c>
      <c r="B57" s="46"/>
      <c r="C57" s="14"/>
      <c r="D57" s="221"/>
      <c r="E57" s="224"/>
      <c r="F57" s="220"/>
      <c r="G57" s="226"/>
      <c r="H57" s="18"/>
    </row>
    <row r="58" spans="1:8" ht="15">
      <c r="A58" s="20" t="s">
        <v>37</v>
      </c>
      <c r="B58" s="46"/>
      <c r="C58" s="14"/>
      <c r="D58" s="221"/>
      <c r="E58" s="222"/>
      <c r="F58" s="220"/>
      <c r="G58" s="226"/>
      <c r="H58" s="18"/>
    </row>
    <row r="59" spans="1:8" ht="15">
      <c r="A59" s="20" t="s">
        <v>38</v>
      </c>
      <c r="B59" s="46"/>
      <c r="C59" s="14"/>
      <c r="D59" s="221"/>
      <c r="E59" s="222"/>
      <c r="F59" s="220"/>
      <c r="G59" s="226"/>
      <c r="H59" s="18"/>
    </row>
    <row r="60" spans="1:8" ht="15.75">
      <c r="A60" s="50"/>
      <c r="B60" s="25"/>
      <c r="C60" s="14"/>
      <c r="D60" s="221"/>
      <c r="E60" s="223"/>
      <c r="F60" s="223"/>
      <c r="G60" s="226"/>
      <c r="H60" s="2"/>
    </row>
    <row r="61" spans="1:8" ht="15.75">
      <c r="A61" s="28" t="s">
        <v>58</v>
      </c>
      <c r="B61" s="28"/>
      <c r="C61" s="29"/>
      <c r="D61" s="30">
        <f>SUM(D44:D57)</f>
        <v>2566</v>
      </c>
      <c r="E61" s="31">
        <f>SUM(E44:E60)</f>
        <v>194333818.07</v>
      </c>
      <c r="F61" s="31">
        <f>SUM(F44:F60)</f>
        <v>18326968.419999998</v>
      </c>
      <c r="G61" s="114">
        <f>1-(+F61/E61)</f>
        <v>0.9056933651486303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59</v>
      </c>
      <c r="B63" s="56"/>
      <c r="C63" s="56"/>
      <c r="D63" s="56"/>
      <c r="E63" s="56"/>
      <c r="F63" s="57">
        <f>F61+F39</f>
        <v>20216772.919999998</v>
      </c>
      <c r="G63" s="56"/>
      <c r="H63" s="2"/>
    </row>
    <row r="64" spans="1:8" ht="18">
      <c r="A64" s="55"/>
      <c r="B64" s="56"/>
      <c r="C64" s="56"/>
      <c r="D64" s="56"/>
      <c r="E64" s="56"/>
      <c r="F64" s="57"/>
      <c r="G64" s="56"/>
      <c r="H64" s="2"/>
    </row>
    <row r="65" spans="1:8" ht="15.75">
      <c r="A65" s="4" t="s">
        <v>61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62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63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A4" sqref="A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SEPTEMBER 2013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107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5" t="s">
        <v>10</v>
      </c>
      <c r="B9" s="249"/>
      <c r="C9" s="14"/>
      <c r="D9" s="253">
        <v>2</v>
      </c>
      <c r="E9" s="260">
        <v>127180</v>
      </c>
      <c r="F9" s="261">
        <v>36101</v>
      </c>
      <c r="G9" s="258">
        <v>0.28385752476804527</v>
      </c>
      <c r="H9" s="18"/>
    </row>
    <row r="10" spans="1:8" ht="15.75">
      <c r="A10" s="248" t="s">
        <v>11</v>
      </c>
      <c r="B10" s="249"/>
      <c r="C10" s="14"/>
      <c r="D10" s="253">
        <v>3</v>
      </c>
      <c r="E10" s="260">
        <v>567652</v>
      </c>
      <c r="F10" s="261">
        <v>329.5</v>
      </c>
      <c r="G10" s="258">
        <v>0.0005804612685236729</v>
      </c>
      <c r="H10" s="18"/>
    </row>
    <row r="11" spans="1:8" ht="15.75">
      <c r="A11" s="248" t="s">
        <v>130</v>
      </c>
      <c r="B11" s="249"/>
      <c r="C11" s="14"/>
      <c r="D11" s="253">
        <v>1</v>
      </c>
      <c r="E11" s="260">
        <v>9745</v>
      </c>
      <c r="F11" s="261">
        <v>6097</v>
      </c>
      <c r="G11" s="258">
        <v>0.6256541816316059</v>
      </c>
      <c r="H11" s="18"/>
    </row>
    <row r="12" spans="1:8" ht="15.75">
      <c r="A12" s="248" t="s">
        <v>31</v>
      </c>
      <c r="B12" s="249"/>
      <c r="C12" s="14"/>
      <c r="D12" s="253">
        <v>1</v>
      </c>
      <c r="E12" s="260">
        <v>298140</v>
      </c>
      <c r="F12" s="261">
        <v>39630</v>
      </c>
      <c r="G12" s="258">
        <v>0.13292412960354197</v>
      </c>
      <c r="H12" s="18"/>
    </row>
    <row r="13" spans="1:8" ht="15.75">
      <c r="A13" s="248" t="s">
        <v>99</v>
      </c>
      <c r="B13" s="249"/>
      <c r="C13" s="14"/>
      <c r="D13" s="253">
        <v>8</v>
      </c>
      <c r="E13" s="260">
        <v>2640725</v>
      </c>
      <c r="F13" s="261">
        <v>352893.5</v>
      </c>
      <c r="G13" s="258">
        <v>0.13363508127502863</v>
      </c>
      <c r="H13" s="18"/>
    </row>
    <row r="14" spans="1:8" ht="15.75">
      <c r="A14" s="248" t="s">
        <v>108</v>
      </c>
      <c r="B14" s="249"/>
      <c r="C14" s="14"/>
      <c r="D14" s="253"/>
      <c r="E14" s="260"/>
      <c r="F14" s="261"/>
      <c r="G14" s="258"/>
      <c r="H14" s="18"/>
    </row>
    <row r="15" spans="1:8" ht="15.75">
      <c r="A15" s="248" t="s">
        <v>109</v>
      </c>
      <c r="B15" s="249"/>
      <c r="C15" s="14"/>
      <c r="D15" s="253"/>
      <c r="E15" s="260"/>
      <c r="F15" s="261"/>
      <c r="G15" s="258"/>
      <c r="H15" s="18"/>
    </row>
    <row r="16" spans="1:8" ht="15.75">
      <c r="A16" s="248" t="s">
        <v>129</v>
      </c>
      <c r="B16" s="249"/>
      <c r="C16" s="14"/>
      <c r="D16" s="253"/>
      <c r="E16" s="260"/>
      <c r="F16" s="261"/>
      <c r="G16" s="258"/>
      <c r="H16" s="18"/>
    </row>
    <row r="17" spans="1:8" ht="15.75">
      <c r="A17" s="248" t="s">
        <v>110</v>
      </c>
      <c r="B17" s="249"/>
      <c r="C17" s="14"/>
      <c r="D17" s="253">
        <v>3</v>
      </c>
      <c r="E17" s="260">
        <v>786358</v>
      </c>
      <c r="F17" s="261">
        <v>67699.5</v>
      </c>
      <c r="G17" s="258">
        <v>0.08609246678993537</v>
      </c>
      <c r="H17" s="18"/>
    </row>
    <row r="18" spans="1:8" ht="15.75">
      <c r="A18" s="248" t="s">
        <v>19</v>
      </c>
      <c r="B18" s="249"/>
      <c r="C18" s="14"/>
      <c r="D18" s="253"/>
      <c r="E18" s="260"/>
      <c r="F18" s="261"/>
      <c r="G18" s="258"/>
      <c r="H18" s="18"/>
    </row>
    <row r="19" spans="1:8" ht="15.75">
      <c r="A19" s="248" t="s">
        <v>20</v>
      </c>
      <c r="B19" s="249"/>
      <c r="C19" s="14"/>
      <c r="D19" s="253">
        <v>1</v>
      </c>
      <c r="E19" s="260">
        <v>507955</v>
      </c>
      <c r="F19" s="261">
        <v>243706</v>
      </c>
      <c r="G19" s="258">
        <v>0.4797787205559548</v>
      </c>
      <c r="H19" s="18"/>
    </row>
    <row r="20" spans="1:8" ht="15.75">
      <c r="A20" s="248" t="s">
        <v>77</v>
      </c>
      <c r="B20" s="249"/>
      <c r="C20" s="14"/>
      <c r="D20" s="253">
        <v>1</v>
      </c>
      <c r="E20" s="260">
        <v>156654</v>
      </c>
      <c r="F20" s="261">
        <v>59495</v>
      </c>
      <c r="G20" s="258">
        <v>0.37978602525310556</v>
      </c>
      <c r="H20" s="18"/>
    </row>
    <row r="21" spans="1:8" ht="15.75">
      <c r="A21" s="248" t="s">
        <v>24</v>
      </c>
      <c r="B21" s="249"/>
      <c r="C21" s="14"/>
      <c r="D21" s="253"/>
      <c r="E21" s="260"/>
      <c r="F21" s="261"/>
      <c r="G21" s="258"/>
      <c r="H21" s="18"/>
    </row>
    <row r="22" spans="1:8" ht="15.75">
      <c r="A22" s="248" t="s">
        <v>23</v>
      </c>
      <c r="B22" s="249"/>
      <c r="C22" s="14"/>
      <c r="D22" s="253">
        <v>1</v>
      </c>
      <c r="E22" s="260">
        <v>140562</v>
      </c>
      <c r="F22" s="261">
        <v>37397</v>
      </c>
      <c r="G22" s="258">
        <v>0.2660534141517622</v>
      </c>
      <c r="H22" s="18"/>
    </row>
    <row r="23" spans="1:8" ht="15.75">
      <c r="A23" s="248" t="s">
        <v>111</v>
      </c>
      <c r="B23" s="249"/>
      <c r="C23" s="14"/>
      <c r="D23" s="253"/>
      <c r="E23" s="260"/>
      <c r="F23" s="261"/>
      <c r="G23" s="258"/>
      <c r="H23" s="18"/>
    </row>
    <row r="24" spans="1:8" ht="15.75">
      <c r="A24" s="248" t="s">
        <v>112</v>
      </c>
      <c r="B24" s="249"/>
      <c r="C24" s="14"/>
      <c r="D24" s="253">
        <v>14</v>
      </c>
      <c r="E24" s="260">
        <v>398645</v>
      </c>
      <c r="F24" s="261">
        <v>72817</v>
      </c>
      <c r="G24" s="258">
        <v>0.1826612650353071</v>
      </c>
      <c r="H24" s="18"/>
    </row>
    <row r="25" spans="1:8" ht="15.75">
      <c r="A25" s="250" t="s">
        <v>26</v>
      </c>
      <c r="B25" s="249"/>
      <c r="C25" s="14"/>
      <c r="D25" s="253">
        <v>4</v>
      </c>
      <c r="E25" s="260">
        <v>564978</v>
      </c>
      <c r="F25" s="261">
        <v>156558.5</v>
      </c>
      <c r="G25" s="258">
        <v>0.2771054802133888</v>
      </c>
      <c r="H25" s="18"/>
    </row>
    <row r="26" spans="1:8" ht="15.75">
      <c r="A26" s="250" t="s">
        <v>27</v>
      </c>
      <c r="B26" s="249"/>
      <c r="C26" s="14"/>
      <c r="D26" s="253">
        <v>14</v>
      </c>
      <c r="E26" s="260">
        <v>95520</v>
      </c>
      <c r="F26" s="261">
        <v>95520</v>
      </c>
      <c r="G26" s="258">
        <v>1</v>
      </c>
      <c r="H26" s="18"/>
    </row>
    <row r="27" spans="1:8" ht="15.75">
      <c r="A27" s="251" t="s">
        <v>28</v>
      </c>
      <c r="B27" s="249"/>
      <c r="C27" s="14"/>
      <c r="D27" s="253"/>
      <c r="E27" s="260"/>
      <c r="F27" s="261"/>
      <c r="G27" s="258"/>
      <c r="H27" s="18"/>
    </row>
    <row r="28" spans="1:8" ht="15.75">
      <c r="A28" s="251" t="s">
        <v>29</v>
      </c>
      <c r="B28" s="249"/>
      <c r="C28" s="14"/>
      <c r="D28" s="253"/>
      <c r="E28" s="260">
        <v>25846</v>
      </c>
      <c r="F28" s="261">
        <v>-28154</v>
      </c>
      <c r="G28" s="258">
        <v>-1.0892981505842296</v>
      </c>
      <c r="H28" s="18"/>
    </row>
    <row r="29" spans="1:8" ht="15.75">
      <c r="A29" s="251" t="s">
        <v>30</v>
      </c>
      <c r="B29" s="249"/>
      <c r="C29" s="14"/>
      <c r="D29" s="253">
        <v>1</v>
      </c>
      <c r="E29" s="260">
        <v>230607</v>
      </c>
      <c r="F29" s="261">
        <v>40574.5</v>
      </c>
      <c r="G29" s="258">
        <v>0.17594652373952221</v>
      </c>
      <c r="H29" s="18"/>
    </row>
    <row r="30" spans="1:8" ht="15.75">
      <c r="A30" s="251" t="s">
        <v>89</v>
      </c>
      <c r="B30" s="249"/>
      <c r="C30" s="14"/>
      <c r="D30" s="253">
        <v>2</v>
      </c>
      <c r="E30" s="260">
        <v>237036</v>
      </c>
      <c r="F30" s="261">
        <v>69458</v>
      </c>
      <c r="G30" s="258">
        <v>0.2930272194940853</v>
      </c>
      <c r="H30" s="18"/>
    </row>
    <row r="31" spans="1:8" ht="15.75">
      <c r="A31" s="251" t="s">
        <v>113</v>
      </c>
      <c r="B31" s="249"/>
      <c r="C31" s="14"/>
      <c r="D31" s="253"/>
      <c r="E31" s="260"/>
      <c r="F31" s="261"/>
      <c r="G31" s="258"/>
      <c r="H31" s="18"/>
    </row>
    <row r="32" spans="1:8" ht="15.75">
      <c r="A32" s="251" t="s">
        <v>67</v>
      </c>
      <c r="B32" s="249"/>
      <c r="C32" s="14"/>
      <c r="D32" s="253"/>
      <c r="E32" s="260"/>
      <c r="F32" s="261"/>
      <c r="G32" s="258"/>
      <c r="H32" s="18"/>
    </row>
    <row r="33" spans="1:8" ht="15.75">
      <c r="A33" s="251" t="s">
        <v>35</v>
      </c>
      <c r="B33" s="249"/>
      <c r="C33" s="14"/>
      <c r="D33" s="253">
        <v>2</v>
      </c>
      <c r="E33" s="260">
        <v>401011</v>
      </c>
      <c r="F33" s="261">
        <v>99496</v>
      </c>
      <c r="G33" s="258">
        <v>0.24811289465875</v>
      </c>
      <c r="H33" s="18"/>
    </row>
    <row r="34" spans="1:8" ht="15.75">
      <c r="A34" s="251" t="s">
        <v>104</v>
      </c>
      <c r="B34" s="249"/>
      <c r="C34" s="14"/>
      <c r="D34" s="253">
        <v>4</v>
      </c>
      <c r="E34" s="260">
        <v>1246015</v>
      </c>
      <c r="F34" s="261">
        <v>319699.5</v>
      </c>
      <c r="G34" s="258">
        <v>0.25657756929089937</v>
      </c>
      <c r="H34" s="18"/>
    </row>
    <row r="35" spans="1:8" ht="15">
      <c r="A35" s="252" t="s">
        <v>36</v>
      </c>
      <c r="B35" s="249"/>
      <c r="C35" s="14"/>
      <c r="D35" s="255"/>
      <c r="E35" s="260">
        <v>26260</v>
      </c>
      <c r="F35" s="261">
        <v>5252</v>
      </c>
      <c r="G35" s="259"/>
      <c r="H35" s="18"/>
    </row>
    <row r="36" spans="1:8" ht="15">
      <c r="A36" s="252" t="s">
        <v>57</v>
      </c>
      <c r="B36" s="249"/>
      <c r="C36" s="14"/>
      <c r="D36" s="255"/>
      <c r="E36" s="260"/>
      <c r="F36" s="261"/>
      <c r="G36" s="259"/>
      <c r="H36" s="18"/>
    </row>
    <row r="37" spans="1:8" ht="15">
      <c r="A37" s="252" t="s">
        <v>38</v>
      </c>
      <c r="B37" s="249"/>
      <c r="C37" s="14"/>
      <c r="D37" s="255"/>
      <c r="E37" s="256"/>
      <c r="F37" s="254"/>
      <c r="G37" s="259"/>
      <c r="H37" s="18"/>
    </row>
    <row r="38" spans="1:8" ht="15">
      <c r="A38" s="24"/>
      <c r="B38" s="25"/>
      <c r="C38" s="14"/>
      <c r="D38" s="255"/>
      <c r="E38" s="257"/>
      <c r="F38" s="257"/>
      <c r="G38" s="259"/>
      <c r="H38" s="18"/>
    </row>
    <row r="39" spans="1:8" ht="15.75">
      <c r="A39" s="27" t="s">
        <v>39</v>
      </c>
      <c r="B39" s="28"/>
      <c r="C39" s="29"/>
      <c r="D39" s="30">
        <f>SUM(D9:D38)</f>
        <v>62</v>
      </c>
      <c r="E39" s="31">
        <f>SUM(E9:E38)</f>
        <v>8460889</v>
      </c>
      <c r="F39" s="31">
        <f>SUM(F9:F38)</f>
        <v>1674570</v>
      </c>
      <c r="G39" s="110">
        <f>F39/E39</f>
        <v>0.1979189184493497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40</v>
      </c>
      <c r="B41" s="38"/>
      <c r="C41" s="38"/>
      <c r="D41" s="39"/>
      <c r="E41" s="40"/>
      <c r="F41" s="41"/>
      <c r="G41" s="111"/>
      <c r="H41" s="2"/>
    </row>
    <row r="42" spans="1:8" ht="15.75">
      <c r="A42" s="42"/>
      <c r="B42" s="42"/>
      <c r="C42" s="42"/>
      <c r="D42" s="43"/>
      <c r="E42" s="39" t="s">
        <v>41</v>
      </c>
      <c r="F42" s="39" t="s">
        <v>41</v>
      </c>
      <c r="G42" s="112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42</v>
      </c>
      <c r="F43" s="41" t="s">
        <v>8</v>
      </c>
      <c r="G43" s="113" t="s">
        <v>43</v>
      </c>
      <c r="H43" s="2"/>
    </row>
    <row r="44" spans="1:8" ht="15.75">
      <c r="A44" s="45" t="s">
        <v>44</v>
      </c>
      <c r="B44" s="46"/>
      <c r="C44" s="14"/>
      <c r="D44" s="262">
        <v>119</v>
      </c>
      <c r="E44" s="263">
        <v>19796112.75</v>
      </c>
      <c r="F44" s="263">
        <v>1098531.55</v>
      </c>
      <c r="G44" s="268">
        <v>0.944507714020774</v>
      </c>
      <c r="H44" s="18"/>
    </row>
    <row r="45" spans="1:8" ht="15.75">
      <c r="A45" s="45" t="s">
        <v>45</v>
      </c>
      <c r="B45" s="46"/>
      <c r="C45" s="14"/>
      <c r="D45" s="262">
        <v>1</v>
      </c>
      <c r="E45" s="263">
        <v>262755.6</v>
      </c>
      <c r="F45" s="263">
        <v>29319.83</v>
      </c>
      <c r="G45" s="268">
        <v>0.8884140623453887</v>
      </c>
      <c r="H45" s="18"/>
    </row>
    <row r="46" spans="1:8" ht="15.75">
      <c r="A46" s="45" t="s">
        <v>46</v>
      </c>
      <c r="B46" s="46"/>
      <c r="C46" s="14"/>
      <c r="D46" s="262">
        <v>214</v>
      </c>
      <c r="E46" s="263">
        <v>26918507.25</v>
      </c>
      <c r="F46" s="263">
        <v>1522503.33</v>
      </c>
      <c r="G46" s="268">
        <v>0.9434402763919979</v>
      </c>
      <c r="H46" s="18"/>
    </row>
    <row r="47" spans="1:8" ht="15.75">
      <c r="A47" s="45" t="s">
        <v>47</v>
      </c>
      <c r="B47" s="46"/>
      <c r="C47" s="14"/>
      <c r="D47" s="262">
        <v>4</v>
      </c>
      <c r="E47" s="263">
        <v>1380658</v>
      </c>
      <c r="F47" s="263">
        <v>32894.5</v>
      </c>
      <c r="G47" s="268">
        <v>0.9761747659449335</v>
      </c>
      <c r="H47" s="18"/>
    </row>
    <row r="48" spans="1:8" ht="15.75">
      <c r="A48" s="45" t="s">
        <v>48</v>
      </c>
      <c r="B48" s="46"/>
      <c r="C48" s="14"/>
      <c r="D48" s="262">
        <v>126</v>
      </c>
      <c r="E48" s="263">
        <v>25270232</v>
      </c>
      <c r="F48" s="263">
        <v>1542264.95</v>
      </c>
      <c r="G48" s="268">
        <v>0.938969102064437</v>
      </c>
      <c r="H48" s="18"/>
    </row>
    <row r="49" spans="1:8" ht="15.75">
      <c r="A49" s="45" t="s">
        <v>49</v>
      </c>
      <c r="B49" s="46"/>
      <c r="C49" s="14"/>
      <c r="D49" s="262"/>
      <c r="E49" s="263"/>
      <c r="F49" s="263"/>
      <c r="G49" s="268"/>
      <c r="H49" s="18"/>
    </row>
    <row r="50" spans="1:8" ht="15.75">
      <c r="A50" s="45" t="s">
        <v>50</v>
      </c>
      <c r="B50" s="46"/>
      <c r="C50" s="14"/>
      <c r="D50" s="262">
        <v>22</v>
      </c>
      <c r="E50" s="263">
        <v>5284170</v>
      </c>
      <c r="F50" s="263">
        <v>187780</v>
      </c>
      <c r="G50" s="268">
        <v>0.9644636716835379</v>
      </c>
      <c r="H50" s="18"/>
    </row>
    <row r="51" spans="1:8" ht="15.75">
      <c r="A51" s="45" t="s">
        <v>51</v>
      </c>
      <c r="B51" s="46"/>
      <c r="C51" s="14"/>
      <c r="D51" s="262">
        <v>2</v>
      </c>
      <c r="E51" s="263">
        <v>1153710</v>
      </c>
      <c r="F51" s="263">
        <v>-5500</v>
      </c>
      <c r="G51" s="268">
        <v>1.0047672291997123</v>
      </c>
      <c r="H51" s="18"/>
    </row>
    <row r="52" spans="1:8" ht="15.75">
      <c r="A52" s="78" t="s">
        <v>52</v>
      </c>
      <c r="B52" s="46"/>
      <c r="C52" s="14"/>
      <c r="D52" s="262">
        <v>2</v>
      </c>
      <c r="E52" s="263">
        <v>916000</v>
      </c>
      <c r="F52" s="263">
        <v>12460</v>
      </c>
      <c r="G52" s="268">
        <v>0.9863973799126637</v>
      </c>
      <c r="H52" s="18"/>
    </row>
    <row r="53" spans="1:8" ht="15.75">
      <c r="A53" s="79" t="s">
        <v>79</v>
      </c>
      <c r="B53" s="46"/>
      <c r="C53" s="14"/>
      <c r="D53" s="262">
        <v>2</v>
      </c>
      <c r="E53" s="263">
        <v>941200</v>
      </c>
      <c r="F53" s="263">
        <v>66200</v>
      </c>
      <c r="G53" s="268">
        <v>0.9296642583935402</v>
      </c>
      <c r="H53" s="18"/>
    </row>
    <row r="54" spans="1:8" ht="15.75">
      <c r="A54" s="45" t="s">
        <v>105</v>
      </c>
      <c r="B54" s="46"/>
      <c r="C54" s="14"/>
      <c r="D54" s="262">
        <v>1521</v>
      </c>
      <c r="E54" s="263">
        <v>93212103.14</v>
      </c>
      <c r="F54" s="263">
        <v>10978948.06</v>
      </c>
      <c r="G54" s="268">
        <v>0.8822154238542375</v>
      </c>
      <c r="H54" s="18"/>
    </row>
    <row r="55" spans="1:8" ht="15.75">
      <c r="A55" s="80" t="s">
        <v>106</v>
      </c>
      <c r="B55" s="48"/>
      <c r="C55" s="14"/>
      <c r="D55" s="262"/>
      <c r="E55" s="263"/>
      <c r="F55" s="263"/>
      <c r="G55" s="268"/>
      <c r="H55" s="18"/>
    </row>
    <row r="56" spans="1:8" ht="15.75">
      <c r="A56" s="81" t="s">
        <v>114</v>
      </c>
      <c r="B56" s="48"/>
      <c r="C56" s="14"/>
      <c r="D56" s="262"/>
      <c r="E56" s="263"/>
      <c r="F56" s="263"/>
      <c r="G56" s="268"/>
      <c r="H56" s="18"/>
    </row>
    <row r="57" spans="1:8" ht="15">
      <c r="A57" s="20" t="s">
        <v>55</v>
      </c>
      <c r="B57" s="48"/>
      <c r="C57" s="14"/>
      <c r="D57" s="264"/>
      <c r="E57" s="267"/>
      <c r="F57" s="263"/>
      <c r="G57" s="269"/>
      <c r="H57" s="18"/>
    </row>
    <row r="58" spans="1:8" ht="15">
      <c r="A58" s="20" t="s">
        <v>56</v>
      </c>
      <c r="B58" s="46"/>
      <c r="C58" s="14"/>
      <c r="D58" s="264"/>
      <c r="E58" s="267"/>
      <c r="F58" s="263"/>
      <c r="G58" s="269"/>
      <c r="H58" s="18"/>
    </row>
    <row r="59" spans="1:8" ht="15">
      <c r="A59" s="20" t="s">
        <v>57</v>
      </c>
      <c r="B59" s="46"/>
      <c r="C59" s="14"/>
      <c r="D59" s="264"/>
      <c r="E59" s="265"/>
      <c r="F59" s="263"/>
      <c r="G59" s="269"/>
      <c r="H59" s="18"/>
    </row>
    <row r="60" spans="1:8" ht="15">
      <c r="A60" s="20" t="s">
        <v>38</v>
      </c>
      <c r="B60" s="46"/>
      <c r="C60" s="14"/>
      <c r="D60" s="264"/>
      <c r="E60" s="265"/>
      <c r="F60" s="263"/>
      <c r="G60" s="269"/>
      <c r="H60" s="18"/>
    </row>
    <row r="61" spans="1:8" ht="15.75">
      <c r="A61" s="50"/>
      <c r="B61" s="25"/>
      <c r="C61" s="14"/>
      <c r="D61" s="264"/>
      <c r="E61" s="266"/>
      <c r="F61" s="266"/>
      <c r="G61" s="269"/>
      <c r="H61" s="2"/>
    </row>
    <row r="62" spans="1:8" ht="15.75">
      <c r="A62" s="28" t="s">
        <v>58</v>
      </c>
      <c r="B62" s="28"/>
      <c r="C62" s="29"/>
      <c r="D62" s="30">
        <f>SUM(D44:D58)</f>
        <v>2013</v>
      </c>
      <c r="E62" s="31">
        <f>SUM(E44:E61)</f>
        <v>175135448.74</v>
      </c>
      <c r="F62" s="31">
        <f>SUM(F44:F61)</f>
        <v>15465402.22</v>
      </c>
      <c r="G62" s="114">
        <f>1-(+F62/E62)</f>
        <v>0.9116946207563074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59</v>
      </c>
      <c r="B64" s="56"/>
      <c r="C64" s="56"/>
      <c r="D64" s="56"/>
      <c r="E64" s="56"/>
      <c r="F64" s="57">
        <f>F62+F39</f>
        <v>17139972.22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61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62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63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atrac</cp:lastModifiedBy>
  <cp:lastPrinted>2013-01-09T15:16:35Z</cp:lastPrinted>
  <dcterms:created xsi:type="dcterms:W3CDTF">2012-06-07T14:04:25Z</dcterms:created>
  <dcterms:modified xsi:type="dcterms:W3CDTF">2013-11-07T16:18:06Z</dcterms:modified>
  <cp:category/>
  <cp:version/>
  <cp:contentType/>
  <cp:contentStatus/>
</cp:coreProperties>
</file>