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 s="1"/>
  <c r="E61" i="14"/>
  <c r="G61" i="14" s="1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29" i="14"/>
  <c r="G28" i="14"/>
  <c r="G26" i="14"/>
  <c r="G25" i="14"/>
  <c r="G24" i="14"/>
  <c r="G23" i="14"/>
  <c r="G20" i="14"/>
  <c r="G19" i="14"/>
  <c r="G18" i="14"/>
  <c r="G15" i="14"/>
  <c r="G14" i="14"/>
  <c r="G10" i="14"/>
  <c r="G9" i="14"/>
  <c r="F62" i="12"/>
  <c r="F60" i="12"/>
  <c r="G60" i="12" s="1"/>
  <c r="E60" i="12"/>
  <c r="D60" i="12"/>
  <c r="G53" i="12"/>
  <c r="G50" i="12"/>
  <c r="G48" i="12"/>
  <c r="G46" i="12"/>
  <c r="F39" i="12"/>
  <c r="G39" i="12" s="1"/>
  <c r="E39" i="12"/>
  <c r="D39" i="12"/>
  <c r="G33" i="12"/>
  <c r="G32" i="12"/>
  <c r="G29" i="12"/>
  <c r="G25" i="12"/>
  <c r="G18" i="12"/>
  <c r="F60" i="7"/>
  <c r="E60" i="7"/>
  <c r="G60" i="7" s="1"/>
  <c r="D60" i="7"/>
  <c r="G53" i="7"/>
  <c r="G50" i="7"/>
  <c r="G48" i="7"/>
  <c r="G47" i="7"/>
  <c r="G46" i="7"/>
  <c r="G44" i="7"/>
  <c r="F39" i="7"/>
  <c r="F62" i="7" s="1"/>
  <c r="E39" i="7"/>
  <c r="D39" i="7"/>
  <c r="G34" i="7"/>
  <c r="G33" i="7"/>
  <c r="G31" i="7"/>
  <c r="G30" i="7"/>
  <c r="G25" i="7"/>
  <c r="G18" i="7"/>
  <c r="G14" i="7"/>
  <c r="G10" i="7"/>
  <c r="G9" i="7"/>
  <c r="F62" i="10"/>
  <c r="G62" i="10" s="1"/>
  <c r="E62" i="10"/>
  <c r="D62" i="10"/>
  <c r="G54" i="10"/>
  <c r="G53" i="10"/>
  <c r="G52" i="10"/>
  <c r="G51" i="10"/>
  <c r="G50" i="10"/>
  <c r="G49" i="10"/>
  <c r="G48" i="10"/>
  <c r="G47" i="10"/>
  <c r="G46" i="10"/>
  <c r="G45" i="10"/>
  <c r="G44" i="10"/>
  <c r="F39" i="10"/>
  <c r="G39" i="10" s="1"/>
  <c r="E39" i="10"/>
  <c r="D39" i="10"/>
  <c r="G34" i="10"/>
  <c r="G33" i="10"/>
  <c r="G31" i="10"/>
  <c r="G30" i="10"/>
  <c r="G29" i="10"/>
  <c r="G28" i="10"/>
  <c r="G26" i="10"/>
  <c r="G25" i="10"/>
  <c r="G24" i="10"/>
  <c r="G22" i="10"/>
  <c r="G20" i="10"/>
  <c r="G19" i="10"/>
  <c r="G17" i="10"/>
  <c r="G14" i="10"/>
  <c r="G13" i="10"/>
  <c r="G11" i="10"/>
  <c r="G10" i="10"/>
  <c r="G9" i="10"/>
  <c r="F64" i="9"/>
  <c r="F62" i="9"/>
  <c r="G62" i="9" s="1"/>
  <c r="E62" i="9"/>
  <c r="D62" i="9"/>
  <c r="G54" i="9"/>
  <c r="G52" i="9"/>
  <c r="G51" i="9"/>
  <c r="G50" i="9"/>
  <c r="G48" i="9"/>
  <c r="G47" i="9"/>
  <c r="G46" i="9"/>
  <c r="G45" i="9"/>
  <c r="G44" i="9"/>
  <c r="F39" i="9"/>
  <c r="E39" i="9"/>
  <c r="G39" i="9" s="1"/>
  <c r="D39" i="9"/>
  <c r="G34" i="9"/>
  <c r="G33" i="9"/>
  <c r="G30" i="9"/>
  <c r="G29" i="9"/>
  <c r="G28" i="9"/>
  <c r="G26" i="9"/>
  <c r="G25" i="9"/>
  <c r="G24" i="9"/>
  <c r="G22" i="9"/>
  <c r="G20" i="9"/>
  <c r="G19" i="9"/>
  <c r="G17" i="9"/>
  <c r="G16" i="9"/>
  <c r="G13" i="9"/>
  <c r="G12" i="9"/>
  <c r="G10" i="9"/>
  <c r="G9" i="9"/>
  <c r="F61" i="11"/>
  <c r="E61" i="11"/>
  <c r="G61" i="11" s="1"/>
  <c r="D61" i="11"/>
  <c r="G54" i="11"/>
  <c r="G52" i="11"/>
  <c r="G51" i="11"/>
  <c r="G50" i="11"/>
  <c r="G49" i="11"/>
  <c r="G48" i="11"/>
  <c r="G47" i="11"/>
  <c r="G46" i="11"/>
  <c r="G44" i="11"/>
  <c r="F39" i="11"/>
  <c r="G39" i="11" s="1"/>
  <c r="E39" i="11"/>
  <c r="D39" i="11"/>
  <c r="G30" i="11"/>
  <c r="G25" i="11"/>
  <c r="G23" i="11"/>
  <c r="G18" i="11"/>
  <c r="G16" i="11"/>
  <c r="G14" i="11"/>
  <c r="G13" i="11"/>
  <c r="G10" i="11"/>
  <c r="G9" i="11"/>
  <c r="F61" i="8"/>
  <c r="G61" i="8" s="1"/>
  <c r="E61" i="8"/>
  <c r="D61" i="8"/>
  <c r="G54" i="8"/>
  <c r="G53" i="8"/>
  <c r="G52" i="8"/>
  <c r="G51" i="8"/>
  <c r="G50" i="8"/>
  <c r="G48" i="8"/>
  <c r="G47" i="8"/>
  <c r="G46" i="8"/>
  <c r="G44" i="8"/>
  <c r="F39" i="8"/>
  <c r="E39" i="8"/>
  <c r="G39" i="8" s="1"/>
  <c r="D39" i="8"/>
  <c r="G34" i="8"/>
  <c r="G33" i="8"/>
  <c r="G32" i="8"/>
  <c r="G31" i="8"/>
  <c r="G28" i="8"/>
  <c r="G26" i="8"/>
  <c r="G25" i="8"/>
  <c r="G23" i="8"/>
  <c r="G21" i="8"/>
  <c r="G20" i="8"/>
  <c r="G19" i="8"/>
  <c r="G18" i="8"/>
  <c r="G15" i="8"/>
  <c r="G13" i="8"/>
  <c r="G12" i="8"/>
  <c r="G11" i="8"/>
  <c r="G10" i="8"/>
  <c r="G9" i="8"/>
  <c r="F61" i="6"/>
  <c r="G61" i="6" s="1"/>
  <c r="E61" i="6"/>
  <c r="D61" i="6"/>
  <c r="G55" i="6"/>
  <c r="G54" i="6"/>
  <c r="G52" i="6"/>
  <c r="G51" i="6"/>
  <c r="G50" i="6"/>
  <c r="G49" i="6"/>
  <c r="G48" i="6"/>
  <c r="G47" i="6"/>
  <c r="G46" i="6"/>
  <c r="G44" i="6"/>
  <c r="F39" i="6"/>
  <c r="E39" i="6"/>
  <c r="G39" i="6" s="1"/>
  <c r="D39" i="6"/>
  <c r="G34" i="6"/>
  <c r="G33" i="6"/>
  <c r="G32" i="6"/>
  <c r="G30" i="6"/>
  <c r="G29" i="6"/>
  <c r="G28" i="6"/>
  <c r="G26" i="6"/>
  <c r="G25" i="6"/>
  <c r="G24" i="6"/>
  <c r="G23" i="6"/>
  <c r="G22" i="6"/>
  <c r="G20" i="6"/>
  <c r="G19" i="6"/>
  <c r="G18" i="6"/>
  <c r="G15" i="6"/>
  <c r="G13" i="6"/>
  <c r="G12" i="6"/>
  <c r="G11" i="6"/>
  <c r="F61" i="5"/>
  <c r="F63" i="5" s="1"/>
  <c r="G61" i="5"/>
  <c r="E61" i="5"/>
  <c r="D61" i="5"/>
  <c r="G54" i="5"/>
  <c r="G50" i="5"/>
  <c r="G48" i="5"/>
  <c r="G47" i="5"/>
  <c r="G46" i="5"/>
  <c r="G44" i="5"/>
  <c r="F39" i="5"/>
  <c r="E39" i="5"/>
  <c r="G39" i="5" s="1"/>
  <c r="D39" i="5"/>
  <c r="G25" i="5"/>
  <c r="G24" i="5"/>
  <c r="G21" i="5"/>
  <c r="G18" i="5"/>
  <c r="G15" i="5"/>
  <c r="G14" i="5"/>
  <c r="G13" i="5"/>
  <c r="G12" i="5"/>
  <c r="G10" i="5"/>
  <c r="F62" i="4"/>
  <c r="E62" i="4"/>
  <c r="G62" i="4" s="1"/>
  <c r="D62" i="4"/>
  <c r="G56" i="4"/>
  <c r="G55" i="4"/>
  <c r="G54" i="4"/>
  <c r="G53" i="4"/>
  <c r="G52" i="4"/>
  <c r="G51" i="4"/>
  <c r="G50" i="4"/>
  <c r="G49" i="4"/>
  <c r="G48" i="4"/>
  <c r="G47" i="4"/>
  <c r="G45" i="4"/>
  <c r="F40" i="4"/>
  <c r="E40" i="4"/>
  <c r="G40" i="4"/>
  <c r="D40" i="4"/>
  <c r="G35" i="4"/>
  <c r="G33" i="4"/>
  <c r="G31" i="4"/>
  <c r="G29" i="4"/>
  <c r="G27" i="4"/>
  <c r="G25" i="4"/>
  <c r="G24" i="4"/>
  <c r="G22" i="4"/>
  <c r="G21" i="4"/>
  <c r="G20" i="4"/>
  <c r="G19" i="4"/>
  <c r="G18" i="4"/>
  <c r="G17" i="4"/>
  <c r="G15" i="4"/>
  <c r="G14" i="4"/>
  <c r="G12" i="4"/>
  <c r="G10" i="4"/>
  <c r="G62" i="3"/>
  <c r="F62" i="3"/>
  <c r="E62" i="3"/>
  <c r="D62" i="3"/>
  <c r="G55" i="3"/>
  <c r="G54" i="3"/>
  <c r="G53" i="3"/>
  <c r="G51" i="3"/>
  <c r="G50" i="3"/>
  <c r="G49" i="3"/>
  <c r="G48" i="3"/>
  <c r="G47" i="3"/>
  <c r="G45" i="3"/>
  <c r="F40" i="3"/>
  <c r="G40" i="3" s="1"/>
  <c r="E40" i="3"/>
  <c r="B7" i="13" s="1"/>
  <c r="D40" i="3"/>
  <c r="G35" i="3"/>
  <c r="G34" i="3"/>
  <c r="G33" i="3"/>
  <c r="G30" i="3"/>
  <c r="G29" i="3"/>
  <c r="G27" i="3"/>
  <c r="G25" i="3"/>
  <c r="G24" i="3"/>
  <c r="G23" i="3"/>
  <c r="G22" i="3"/>
  <c r="G19" i="3"/>
  <c r="G18" i="3"/>
  <c r="G17" i="3"/>
  <c r="G16" i="3"/>
  <c r="G14" i="3"/>
  <c r="G12" i="3"/>
  <c r="G10" i="3"/>
  <c r="G9" i="3"/>
  <c r="F60" i="2"/>
  <c r="E60" i="2"/>
  <c r="G60" i="2" s="1"/>
  <c r="D60" i="2"/>
  <c r="B11" i="13" s="1"/>
  <c r="G53" i="2"/>
  <c r="G50" i="2"/>
  <c r="G48" i="2"/>
  <c r="G47" i="2"/>
  <c r="G46" i="2"/>
  <c r="G44" i="2"/>
  <c r="F39" i="2"/>
  <c r="F62" i="2" s="1"/>
  <c r="E39" i="2"/>
  <c r="D39" i="2"/>
  <c r="G31" i="2"/>
  <c r="G30" i="2"/>
  <c r="G29" i="2"/>
  <c r="G25" i="2"/>
  <c r="G18" i="2"/>
  <c r="G9" i="2"/>
  <c r="F60" i="1"/>
  <c r="E60" i="1"/>
  <c r="D60" i="1"/>
  <c r="G54" i="1"/>
  <c r="G53" i="1"/>
  <c r="G52" i="1"/>
  <c r="G50" i="1"/>
  <c r="G49" i="1"/>
  <c r="G48" i="1"/>
  <c r="G46" i="1"/>
  <c r="G44" i="1"/>
  <c r="F39" i="1"/>
  <c r="G39" i="1"/>
  <c r="E39" i="1"/>
  <c r="D39" i="1"/>
  <c r="B6" i="13" s="1"/>
  <c r="G34" i="1"/>
  <c r="G33" i="1"/>
  <c r="G31" i="1"/>
  <c r="G30" i="1"/>
  <c r="G25" i="1"/>
  <c r="G24" i="1"/>
  <c r="G20" i="1"/>
  <c r="G18" i="1"/>
  <c r="G11" i="1"/>
  <c r="G10" i="1"/>
  <c r="G9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F63" i="11"/>
  <c r="F63" i="6"/>
  <c r="F64" i="4"/>
  <c r="B13" i="13"/>
  <c r="F62" i="1"/>
  <c r="G60" i="1"/>
  <c r="F63" i="8" l="1"/>
  <c r="F64" i="3"/>
  <c r="B8" i="13"/>
  <c r="B9" i="13" s="1"/>
  <c r="G39" i="7"/>
  <c r="B12" i="13"/>
  <c r="B14" i="13" s="1"/>
  <c r="F64" i="10"/>
  <c r="G39" i="2"/>
  <c r="B16" i="13" l="1"/>
</calcChain>
</file>

<file path=xl/sharedStrings.xml><?xml version="1.0" encoding="utf-8"?>
<sst xmlns="http://schemas.openxmlformats.org/spreadsheetml/2006/main" count="931" uniqueCount="145">
  <si>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</si>
  <si>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</si>
  <si>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</si>
  <si>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</si>
  <si>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</si>
  <si>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</si>
  <si>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</si>
  <si>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</si>
  <si>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</si>
  <si>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</si>
  <si>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</si>
  <si>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</si>
  <si>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</si>
  <si>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Multiple Action Blackjack</t>
  </si>
  <si>
    <t xml:space="preserve">   Spanish 21</t>
  </si>
  <si>
    <t xml:space="preserve">   Super Seven Blackjack</t>
  </si>
  <si>
    <t xml:space="preserve">   Flop Poker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</si>
  <si>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</si>
  <si>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</si>
  <si>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</si>
  <si>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</si>
  <si>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Double Down Stud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</si>
  <si>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</si>
  <si>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</si>
  <si>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</si>
  <si>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</si>
  <si>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</si>
  <si>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</si>
  <si>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</si>
  <si>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</si>
  <si>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</si>
  <si>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</si>
  <si>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Let it Ride 3 Card Bonus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</si>
  <si>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</si>
  <si>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</si>
  <si>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</si>
  <si>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</si>
  <si>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</si>
  <si>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</si>
  <si>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</si>
  <si>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</si>
  <si>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</si>
  <si>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</si>
  <si>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</si>
  <si>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</si>
  <si>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</si>
  <si>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</si>
  <si>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</si>
  <si>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</si>
  <si>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</si>
  <si>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</si>
  <si>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</si>
  <si>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</si>
  <si>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</si>
  <si>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</si>
  <si>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</si>
  <si>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</si>
  <si>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</si>
  <si>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</si>
  <si>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</si>
  <si>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</si>
  <si>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</si>
  <si>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</si>
  <si>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Fortune Pai Gow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</si>
  <si>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</si>
  <si>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</si>
  <si>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</si>
  <si>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</si>
  <si>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Imperial Pai Gow</t>
  </si>
  <si>
    <t xml:space="preserve">   Crazy 4 Poker</t>
  </si>
  <si>
    <t xml:space="preserve">   Pai Gow Mania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</si>
  <si>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</si>
  <si>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</si>
  <si>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</si>
  <si>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</si>
  <si>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</si>
  <si>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</si>
  <si>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</si>
  <si>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</si>
  <si>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</si>
  <si>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</si>
  <si>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</si>
  <si>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No Craps</t>
  </si>
  <si>
    <t xml:space="preserve">   EZ Pai Gow</t>
  </si>
  <si>
    <t xml:space="preserve">   4 Card Poker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</si>
  <si>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</si>
  <si>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</si>
  <si>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</si>
  <si>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</si>
  <si>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</si>
  <si>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</si>
  <si>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</si>
  <si>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</si>
  <si>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</si>
  <si>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</si>
  <si>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</si>
  <si>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</si>
  <si>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</si>
  <si>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Blackjack Royal Match</t>
  </si>
  <si>
    <t xml:space="preserve">   Emperor Challenge Pai Gow</t>
  </si>
  <si>
    <t xml:space="preserve">   Bonus Craps</t>
  </si>
  <si>
    <t xml:space="preserve">   Let It Ride 3 Card Bonus</t>
  </si>
  <si>
    <t xml:space="preserve">   In Between Blackjack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</si>
  <si>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</si>
  <si>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</si>
  <si>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</si>
  <si>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</si>
  <si>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</si>
  <si>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</si>
  <si>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</si>
  <si>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</si>
  <si>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</si>
  <si>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</si>
  <si>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</si>
  <si>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</si>
  <si>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</si>
  <si>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</si>
  <si>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</si>
  <si>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</si>
  <si>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 xml:space="preserve">   Bix Six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</si>
  <si>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</si>
  <si>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</si>
  <si>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</si>
  <si>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</si>
  <si>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</si>
  <si>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In Between BJ</t>
  </si>
  <si>
    <t xml:space="preserve">   65 to 5 BJ</t>
  </si>
  <si>
    <t xml:space="preserve">   Double Draw Poker</t>
  </si>
  <si>
    <t xml:space="preserve">   3 Card Blackjack</t>
  </si>
  <si>
    <t xml:space="preserve">   In BETween</t>
  </si>
  <si>
    <t xml:space="preserve">   High Five</t>
  </si>
  <si>
    <t xml:space="preserve">   6 Card Pai Gow Poker</t>
  </si>
  <si>
    <t xml:space="preserve">   High Card Flush</t>
  </si>
  <si>
    <t xml:space="preserve">   1 cent</t>
  </si>
  <si>
    <t xml:space="preserve">   2 cents</t>
  </si>
  <si>
    <t xml:space="preserve">   3 to 1 Blackjack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</si>
  <si>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</si>
  <si>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</si>
  <si>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</si>
  <si>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</si>
  <si>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</si>
  <si>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</si>
  <si>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Big 6 Wheel</t>
  </si>
  <si>
    <t>MONTH ENDED:      FEBRUARY 2015</t>
  </si>
  <si>
    <t xml:space="preserve">   Double Deck Blackjack 21+3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</si>
</sst>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21" x14ac:knownFonts="1">
    <font>
      <sz val="12"/>
      <name val="Arial"/>
    </font>
    <font>
      <b/>
      <sz val="10"/>
      <name val="Arial"/>
    </font>
    <font>
      <b/>
      <sz val="18"/>
      <name val="Arial"/>
    </font>
    <font>
      <b/>
      <u/>
      <sz val="18"/>
      <name val="Arial"/>
    </font>
    <font>
      <u/>
      <sz val="12"/>
      <name val="Arial"/>
    </font>
    <font>
      <b/>
      <u/>
      <sz val="10"/>
      <name val="Arial"/>
    </font>
    <font>
      <b/>
      <sz val="11"/>
      <name val="Arial"/>
    </font>
    <font>
      <sz val="10"/>
      <name val="Arial"/>
    </font>
    <font>
      <sz val="11"/>
      <name val="Arial"/>
    </font>
    <font>
      <b/>
      <sz val="11"/>
      <color indexed="8"/>
      <name val="Arial"/>
    </font>
    <font>
      <i/>
      <sz val="11"/>
      <name val="Arial"/>
    </font>
    <font>
      <b/>
      <sz val="12"/>
      <name val="Arial"/>
    </font>
    <font>
      <b/>
      <u/>
      <sz val="14"/>
      <name val="Arial"/>
    </font>
    <font>
      <sz val="14"/>
      <name val="Arial"/>
    </font>
    <font>
      <b/>
      <sz val="14"/>
      <name val="Arial"/>
    </font>
    <font>
      <b/>
      <u/>
      <sz val="12"/>
      <name val="Arial"/>
    </font>
    <font>
      <b/>
      <u/>
      <sz val="16"/>
      <name val="Arial"/>
    </font>
    <font>
      <b/>
      <sz val="16"/>
      <name val="Arial"/>
    </font>
    <font>
      <sz val="8"/>
      <name val="Arial"/>
    </font>
    <font>
      <b/>
      <sz val="11"/>
      <name val="Arial"/>
      <family val="2"/>
    </font>
    <font>
      <b/>
      <u/>
      <sz val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0" fontId="0" fillId="0" borderId="2" xfId="0" applyFont="1" applyBorder="1" applyAlignment="1"/>
    <xf numFmtId="4" fontId="8" fillId="0" borderId="3" xfId="0" applyNumberFormat="1" applyFont="1" applyBorder="1" applyAlignment="1" applyProtection="1">
      <protection locked="0"/>
    </xf>
    <xf numFmtId="0" fontId="10" fillId="0" borderId="3" xfId="0" applyNumberFormat="1" applyFont="1" applyBorder="1" applyAlignment="1"/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3" fontId="11" fillId="2" borderId="3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/>
    <xf numFmtId="164" fontId="11" fillId="0" borderId="3" xfId="0" applyNumberFormat="1" applyFont="1" applyBorder="1" applyAlignment="1" applyProtection="1">
      <protection locked="0"/>
    </xf>
    <xf numFmtId="0" fontId="8" fillId="0" borderId="0" xfId="0" applyNumberFormat="1" applyFont="1" applyAlignme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7" fillId="0" borderId="1" xfId="0" applyNumberFormat="1" applyFont="1" applyBorder="1" applyAlignment="1"/>
    <xf numFmtId="4" fontId="1" fillId="0" borderId="1" xfId="0" applyNumberFormat="1" applyFont="1" applyBorder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7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20" fillId="0" borderId="0" xfId="0" applyNumberFormat="1" applyFont="1" applyAlignment="1"/>
    <xf numFmtId="164" fontId="11" fillId="0" borderId="9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Continuous"/>
    </xf>
    <xf numFmtId="164" fontId="11" fillId="0" borderId="11" xfId="0" applyNumberFormat="1" applyFont="1" applyBorder="1" applyAlignment="1" applyProtection="1">
      <protection locked="0"/>
    </xf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164" fontId="8" fillId="0" borderId="9" xfId="0" applyNumberFormat="1" applyFont="1" applyBorder="1" applyAlignment="1" applyProtection="1">
      <protection locked="0"/>
    </xf>
    <xf numFmtId="164" fontId="8" fillId="3" borderId="9" xfId="0" applyNumberFormat="1" applyFont="1" applyFill="1" applyBorder="1" applyAlignment="1" applyProtection="1">
      <protection locked="0"/>
    </xf>
    <xf numFmtId="40" fontId="8" fillId="5" borderId="3" xfId="0" applyNumberFormat="1" applyFont="1" applyFill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12" xfId="0" applyNumberFormat="1" applyFont="1" applyBorder="1" applyAlignment="1" applyProtection="1">
      <alignment horizontal="center"/>
      <protection locked="0"/>
    </xf>
    <xf numFmtId="40" fontId="8" fillId="0" borderId="12" xfId="0" applyNumberFormat="1" applyFont="1" applyBorder="1" applyAlignment="1" applyProtection="1">
      <protection locked="0"/>
    </xf>
    <xf numFmtId="0" fontId="19" fillId="0" borderId="3" xfId="0" applyNumberFormat="1" applyFont="1" applyBorder="1" applyAlignment="1" applyProtection="1">
      <protection locked="0"/>
    </xf>
    <xf numFmtId="0" fontId="6" fillId="2" borderId="1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/>
      <c r="E9" s="16">
        <v>2065</v>
      </c>
      <c r="F9" s="16">
        <v>854</v>
      </c>
      <c r="G9" s="17">
        <f>F9/E9</f>
        <v>0.41355932203389828</v>
      </c>
      <c r="H9" s="18"/>
    </row>
    <row r="10" spans="1:8" ht="15.75" x14ac:dyDescent="0.25">
      <c r="A10" s="112" t="s">
        <v>11</v>
      </c>
      <c r="B10" s="13"/>
      <c r="C10" s="14"/>
      <c r="D10" s="15">
        <v>3</v>
      </c>
      <c r="E10" s="16">
        <v>740345</v>
      </c>
      <c r="F10" s="16">
        <v>32497</v>
      </c>
      <c r="G10" s="17">
        <f>F10/E10</f>
        <v>4.3894400583511739E-2</v>
      </c>
      <c r="H10" s="18"/>
    </row>
    <row r="11" spans="1:8" ht="15.75" x14ac:dyDescent="0.25">
      <c r="A11" s="112" t="s">
        <v>144</v>
      </c>
      <c r="B11" s="13"/>
      <c r="C11" s="14"/>
      <c r="D11" s="15">
        <v>1</v>
      </c>
      <c r="E11" s="16">
        <v>311318</v>
      </c>
      <c r="F11" s="16">
        <v>23892</v>
      </c>
      <c r="G11" s="17">
        <f>F11/E11</f>
        <v>7.674467907412999E-2</v>
      </c>
      <c r="H11" s="18"/>
    </row>
    <row r="12" spans="1:8" ht="15.75" x14ac:dyDescent="0.25">
      <c r="A12" s="112" t="s">
        <v>12</v>
      </c>
      <c r="B12" s="13"/>
      <c r="C12" s="14"/>
      <c r="D12" s="15"/>
      <c r="E12" s="16"/>
      <c r="F12" s="16"/>
      <c r="G12" s="17"/>
      <c r="H12" s="18"/>
    </row>
    <row r="13" spans="1:8" ht="15.75" x14ac:dyDescent="0.25">
      <c r="A13" s="112" t="s">
        <v>13</v>
      </c>
      <c r="B13" s="13"/>
      <c r="C13" s="14"/>
      <c r="D13" s="15"/>
      <c r="E13" s="16"/>
      <c r="F13" s="16"/>
      <c r="G13" s="17"/>
      <c r="H13" s="18"/>
    </row>
    <row r="14" spans="1:8" ht="15.75" x14ac:dyDescent="0.25">
      <c r="A14" s="112" t="s">
        <v>14</v>
      </c>
      <c r="B14" s="13"/>
      <c r="C14" s="14"/>
      <c r="D14" s="15"/>
      <c r="E14" s="16"/>
      <c r="F14" s="16"/>
      <c r="G14" s="17"/>
      <c r="H14" s="18"/>
    </row>
    <row r="15" spans="1:8" ht="15.75" x14ac:dyDescent="0.25">
      <c r="A15" s="112" t="s">
        <v>15</v>
      </c>
      <c r="B15" s="13"/>
      <c r="C15" s="14"/>
      <c r="D15" s="15"/>
      <c r="E15" s="16"/>
      <c r="F15" s="16"/>
      <c r="G15" s="17"/>
      <c r="H15" s="18"/>
    </row>
    <row r="16" spans="1:8" ht="15.75" x14ac:dyDescent="0.25">
      <c r="A16" s="112" t="s">
        <v>16</v>
      </c>
      <c r="B16" s="13"/>
      <c r="C16" s="14"/>
      <c r="D16" s="15"/>
      <c r="E16" s="16"/>
      <c r="F16" s="16"/>
      <c r="G16" s="17"/>
      <c r="H16" s="18"/>
    </row>
    <row r="17" spans="1:8" ht="15.75" x14ac:dyDescent="0.25">
      <c r="A17" s="112" t="s">
        <v>17</v>
      </c>
      <c r="B17" s="13"/>
      <c r="C17" s="14"/>
      <c r="D17" s="15"/>
      <c r="E17" s="16"/>
      <c r="F17" s="16"/>
      <c r="G17" s="17"/>
      <c r="H17" s="18"/>
    </row>
    <row r="18" spans="1:8" ht="15.75" x14ac:dyDescent="0.25">
      <c r="A18" s="112" t="s">
        <v>18</v>
      </c>
      <c r="B18" s="13"/>
      <c r="C18" s="14"/>
      <c r="D18" s="15">
        <v>2</v>
      </c>
      <c r="E18" s="16">
        <v>621628</v>
      </c>
      <c r="F18" s="16">
        <v>158269</v>
      </c>
      <c r="G18" s="17">
        <f>F18/E18</f>
        <v>0.25460403971507073</v>
      </c>
      <c r="H18" s="18"/>
    </row>
    <row r="19" spans="1:8" ht="15.75" x14ac:dyDescent="0.25">
      <c r="A19" s="112" t="s">
        <v>19</v>
      </c>
      <c r="B19" s="13"/>
      <c r="C19" s="14"/>
      <c r="D19" s="15"/>
      <c r="E19" s="16"/>
      <c r="F19" s="16"/>
      <c r="G19" s="17"/>
      <c r="H19" s="18"/>
    </row>
    <row r="20" spans="1:8" ht="15.75" x14ac:dyDescent="0.25">
      <c r="A20" s="112" t="s">
        <v>20</v>
      </c>
      <c r="B20" s="13"/>
      <c r="C20" s="14"/>
      <c r="D20" s="15">
        <v>1</v>
      </c>
      <c r="E20" s="16">
        <v>368037</v>
      </c>
      <c r="F20" s="16">
        <v>69363</v>
      </c>
      <c r="G20" s="17">
        <f>F20/E20</f>
        <v>0.18846746386912186</v>
      </c>
      <c r="H20" s="18"/>
    </row>
    <row r="21" spans="1:8" ht="15.75" x14ac:dyDescent="0.25">
      <c r="A21" s="112" t="s">
        <v>21</v>
      </c>
      <c r="B21" s="13"/>
      <c r="C21" s="14"/>
      <c r="D21" s="15"/>
      <c r="E21" s="16"/>
      <c r="F21" s="16"/>
      <c r="G21" s="17"/>
      <c r="H21" s="18"/>
    </row>
    <row r="22" spans="1:8" ht="15.75" x14ac:dyDescent="0.25">
      <c r="A22" s="112" t="s">
        <v>22</v>
      </c>
      <c r="B22" s="13"/>
      <c r="C22" s="14"/>
      <c r="D22" s="15"/>
      <c r="E22" s="16"/>
      <c r="F22" s="16"/>
      <c r="G22" s="17"/>
      <c r="H22" s="18"/>
    </row>
    <row r="23" spans="1:8" ht="15.75" x14ac:dyDescent="0.25">
      <c r="A23" s="112" t="s">
        <v>131</v>
      </c>
      <c r="B23" s="13"/>
      <c r="C23" s="14"/>
      <c r="D23" s="15"/>
      <c r="E23" s="16"/>
      <c r="F23" s="16"/>
      <c r="G23" s="17"/>
      <c r="H23" s="18"/>
    </row>
    <row r="24" spans="1:8" ht="15.75" x14ac:dyDescent="0.25">
      <c r="A24" s="112" t="s">
        <v>24</v>
      </c>
      <c r="B24" s="13"/>
      <c r="C24" s="14"/>
      <c r="D24" s="15">
        <v>2</v>
      </c>
      <c r="E24" s="16">
        <v>161386</v>
      </c>
      <c r="F24" s="16">
        <v>40430.5</v>
      </c>
      <c r="G24" s="17">
        <f>F24/E24</f>
        <v>0.25052049124459369</v>
      </c>
      <c r="H24" s="18"/>
    </row>
    <row r="25" spans="1:8" ht="15.75" x14ac:dyDescent="0.25">
      <c r="A25" s="113" t="s">
        <v>25</v>
      </c>
      <c r="B25" s="13"/>
      <c r="C25" s="14"/>
      <c r="D25" s="15">
        <v>2</v>
      </c>
      <c r="E25" s="16">
        <v>518115</v>
      </c>
      <c r="F25" s="16">
        <v>91219.5</v>
      </c>
      <c r="G25" s="17">
        <f>F25/E25</f>
        <v>0.17606033409571234</v>
      </c>
      <c r="H25" s="18"/>
    </row>
    <row r="26" spans="1:8" ht="15.75" x14ac:dyDescent="0.25">
      <c r="A26" s="113" t="s">
        <v>26</v>
      </c>
      <c r="B26" s="13"/>
      <c r="C26" s="14"/>
      <c r="D26" s="15"/>
      <c r="E26" s="16"/>
      <c r="F26" s="16"/>
      <c r="G26" s="17"/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7"/>
      <c r="H27" s="18"/>
    </row>
    <row r="28" spans="1:8" ht="15.75" x14ac:dyDescent="0.25">
      <c r="A28" s="114" t="s">
        <v>28</v>
      </c>
      <c r="B28" s="13"/>
      <c r="C28" s="14"/>
      <c r="D28" s="15"/>
      <c r="E28" s="16"/>
      <c r="F28" s="16"/>
      <c r="G28" s="17"/>
      <c r="H28" s="18"/>
    </row>
    <row r="29" spans="1:8" ht="15.75" x14ac:dyDescent="0.25">
      <c r="A29" s="114" t="s">
        <v>29</v>
      </c>
      <c r="B29" s="13"/>
      <c r="C29" s="14"/>
      <c r="D29" s="15"/>
      <c r="E29" s="19"/>
      <c r="F29" s="19"/>
      <c r="G29" s="17"/>
      <c r="H29" s="18"/>
    </row>
    <row r="30" spans="1:8" ht="15.75" x14ac:dyDescent="0.25">
      <c r="A30" s="114" t="s">
        <v>30</v>
      </c>
      <c r="B30" s="13"/>
      <c r="C30" s="14"/>
      <c r="D30" s="15">
        <v>1</v>
      </c>
      <c r="E30" s="19">
        <v>203287</v>
      </c>
      <c r="F30" s="16">
        <v>58450</v>
      </c>
      <c r="G30" s="17">
        <f>F30/E30</f>
        <v>0.28752453427912261</v>
      </c>
      <c r="H30" s="18"/>
    </row>
    <row r="31" spans="1:8" ht="15.75" x14ac:dyDescent="0.25">
      <c r="A31" s="114" t="s">
        <v>31</v>
      </c>
      <c r="B31" s="13"/>
      <c r="C31" s="14"/>
      <c r="D31" s="15">
        <v>16</v>
      </c>
      <c r="E31" s="19">
        <v>2020988</v>
      </c>
      <c r="F31" s="19">
        <v>285622</v>
      </c>
      <c r="G31" s="17">
        <f>F31/E31</f>
        <v>0.14132790496529421</v>
      </c>
      <c r="H31" s="18"/>
    </row>
    <row r="32" spans="1:8" ht="15.75" x14ac:dyDescent="0.25">
      <c r="A32" s="114" t="s">
        <v>32</v>
      </c>
      <c r="B32" s="13"/>
      <c r="C32" s="14"/>
      <c r="D32" s="15"/>
      <c r="E32" s="19"/>
      <c r="F32" s="19"/>
      <c r="G32" s="17"/>
      <c r="H32" s="18"/>
    </row>
    <row r="33" spans="1:8" ht="15.75" x14ac:dyDescent="0.25">
      <c r="A33" s="114" t="s">
        <v>132</v>
      </c>
      <c r="B33" s="13"/>
      <c r="C33" s="14"/>
      <c r="D33" s="15">
        <v>1</v>
      </c>
      <c r="E33" s="19">
        <v>189094</v>
      </c>
      <c r="F33" s="19">
        <v>64087.5</v>
      </c>
      <c r="G33" s="17">
        <f>F33/E33</f>
        <v>0.33891873882830764</v>
      </c>
      <c r="H33" s="18"/>
    </row>
    <row r="34" spans="1:8" ht="15.75" x14ac:dyDescent="0.25">
      <c r="A34" s="114" t="s">
        <v>33</v>
      </c>
      <c r="B34" s="13"/>
      <c r="C34" s="14"/>
      <c r="D34" s="15">
        <v>1</v>
      </c>
      <c r="E34" s="19">
        <v>202138</v>
      </c>
      <c r="F34" s="19">
        <v>64197.35</v>
      </c>
      <c r="G34" s="17">
        <f>F34/E34</f>
        <v>0.31759169478277216</v>
      </c>
      <c r="H34" s="18"/>
    </row>
    <row r="35" spans="1:8" x14ac:dyDescent="0.2">
      <c r="A35" s="20" t="s">
        <v>34</v>
      </c>
      <c r="B35" s="13"/>
      <c r="C35" s="14"/>
      <c r="D35" s="21"/>
      <c r="E35" s="22"/>
      <c r="F35" s="16"/>
      <c r="G35" s="23"/>
      <c r="H35" s="18"/>
    </row>
    <row r="36" spans="1:8" x14ac:dyDescent="0.2">
      <c r="A36" s="20" t="s">
        <v>35</v>
      </c>
      <c r="B36" s="13"/>
      <c r="C36" s="14"/>
      <c r="D36" s="21"/>
      <c r="E36" s="22"/>
      <c r="F36" s="19"/>
      <c r="G36" s="23"/>
      <c r="H36" s="18"/>
    </row>
    <row r="37" spans="1:8" x14ac:dyDescent="0.2">
      <c r="A37" s="20" t="s">
        <v>36</v>
      </c>
      <c r="B37" s="13"/>
      <c r="C37" s="14"/>
      <c r="D37" s="21"/>
      <c r="E37" s="22"/>
      <c r="F37" s="19"/>
      <c r="G37" s="23"/>
      <c r="H37" s="18"/>
    </row>
    <row r="38" spans="1:8" x14ac:dyDescent="0.2">
      <c r="A38" s="24"/>
      <c r="B38" s="25"/>
      <c r="C38" s="14"/>
      <c r="D38" s="21"/>
      <c r="E38" s="26"/>
      <c r="F38" s="26"/>
      <c r="G38" s="23"/>
      <c r="H38" s="18"/>
    </row>
    <row r="39" spans="1:8" ht="15.75" x14ac:dyDescent="0.25">
      <c r="A39" s="27" t="s">
        <v>37</v>
      </c>
      <c r="B39" s="28"/>
      <c r="C39" s="29"/>
      <c r="D39" s="30">
        <f>SUM(D9:D38)</f>
        <v>30</v>
      </c>
      <c r="E39" s="31">
        <f>SUM(E9:E38)</f>
        <v>5338401</v>
      </c>
      <c r="F39" s="31">
        <f>SUM(F9:F38)</f>
        <v>888881.85</v>
      </c>
      <c r="G39" s="32">
        <f>F39/E39</f>
        <v>0.16650713387772856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122</v>
      </c>
      <c r="E44" s="16">
        <v>12858067.75</v>
      </c>
      <c r="F44" s="16">
        <v>648207.67000000004</v>
      </c>
      <c r="G44" s="17">
        <f>1-(+F44/E44)</f>
        <v>0.94958747436993396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x14ac:dyDescent="0.25">
      <c r="A46" s="45" t="s">
        <v>44</v>
      </c>
      <c r="B46" s="46"/>
      <c r="C46" s="14"/>
      <c r="D46" s="15">
        <v>177</v>
      </c>
      <c r="E46" s="16">
        <v>11672231.25</v>
      </c>
      <c r="F46" s="16">
        <v>853909.9</v>
      </c>
      <c r="G46" s="17">
        <f>1-(+F46/E46)</f>
        <v>0.9268426163163962</v>
      </c>
      <c r="H46" s="18"/>
    </row>
    <row r="47" spans="1:8" ht="15.75" x14ac:dyDescent="0.25">
      <c r="A47" s="45" t="s">
        <v>45</v>
      </c>
      <c r="B47" s="46"/>
      <c r="C47" s="14"/>
      <c r="D47" s="15"/>
      <c r="E47" s="16"/>
      <c r="F47" s="16"/>
      <c r="G47" s="17"/>
      <c r="H47" s="18"/>
    </row>
    <row r="48" spans="1:8" ht="15.75" x14ac:dyDescent="0.25">
      <c r="A48" s="45" t="s">
        <v>46</v>
      </c>
      <c r="B48" s="46"/>
      <c r="C48" s="14"/>
      <c r="D48" s="15">
        <v>158</v>
      </c>
      <c r="E48" s="16">
        <v>14834587.01</v>
      </c>
      <c r="F48" s="16">
        <v>1066395.6100000001</v>
      </c>
      <c r="G48" s="17">
        <f>1-(+F48/E48)</f>
        <v>0.92811423673061189</v>
      </c>
      <c r="H48" s="18"/>
    </row>
    <row r="49" spans="1:8" ht="15.75" x14ac:dyDescent="0.25">
      <c r="A49" s="45" t="s">
        <v>47</v>
      </c>
      <c r="B49" s="46"/>
      <c r="C49" s="14"/>
      <c r="D49" s="15">
        <v>22</v>
      </c>
      <c r="E49" s="16">
        <v>3373750</v>
      </c>
      <c r="F49" s="16">
        <v>284625</v>
      </c>
      <c r="G49" s="17">
        <f>1-(+F49/E49)</f>
        <v>0.91563542052612079</v>
      </c>
      <c r="H49" s="18"/>
    </row>
    <row r="50" spans="1:8" ht="15.75" x14ac:dyDescent="0.25">
      <c r="A50" s="45" t="s">
        <v>48</v>
      </c>
      <c r="B50" s="46"/>
      <c r="C50" s="14"/>
      <c r="D50" s="15">
        <v>12</v>
      </c>
      <c r="E50" s="16">
        <v>1627850</v>
      </c>
      <c r="F50" s="16">
        <v>121064</v>
      </c>
      <c r="G50" s="17">
        <f>1-(+F50/E50)</f>
        <v>0.92562951131861038</v>
      </c>
      <c r="H50" s="18"/>
    </row>
    <row r="51" spans="1:8" ht="15.75" x14ac:dyDescent="0.25">
      <c r="A51" s="45" t="s">
        <v>49</v>
      </c>
      <c r="B51" s="46"/>
      <c r="C51" s="14"/>
      <c r="D51" s="15"/>
      <c r="E51" s="16"/>
      <c r="F51" s="16"/>
      <c r="G51" s="17"/>
      <c r="H51" s="18"/>
    </row>
    <row r="52" spans="1:8" ht="15.75" x14ac:dyDescent="0.25">
      <c r="A52" s="45" t="s">
        <v>50</v>
      </c>
      <c r="B52" s="46"/>
      <c r="C52" s="14"/>
      <c r="D52" s="15">
        <v>1</v>
      </c>
      <c r="E52" s="16">
        <v>120475</v>
      </c>
      <c r="F52" s="16">
        <v>3525</v>
      </c>
      <c r="G52" s="17">
        <f>1-(+F52/E52)</f>
        <v>0.97074081759701181</v>
      </c>
      <c r="H52" s="18"/>
    </row>
    <row r="53" spans="1:8" ht="15.75" x14ac:dyDescent="0.25">
      <c r="A53" s="47" t="s">
        <v>74</v>
      </c>
      <c r="B53" s="48"/>
      <c r="C53" s="14"/>
      <c r="D53" s="15">
        <v>967</v>
      </c>
      <c r="E53" s="16">
        <v>65118047.109999999</v>
      </c>
      <c r="F53" s="16">
        <v>7509957.79</v>
      </c>
      <c r="G53" s="17">
        <f>1-(+F53/E53)</f>
        <v>0.88467163676893013</v>
      </c>
      <c r="H53" s="18"/>
    </row>
    <row r="54" spans="1:8" ht="15.75" x14ac:dyDescent="0.25">
      <c r="A54" s="47" t="s">
        <v>75</v>
      </c>
      <c r="B54" s="48"/>
      <c r="C54" s="14"/>
      <c r="D54" s="15">
        <v>8</v>
      </c>
      <c r="E54" s="16">
        <v>161280.14000000001</v>
      </c>
      <c r="F54" s="16">
        <v>19743.34</v>
      </c>
      <c r="G54" s="17">
        <f>1-(+F54/E54)</f>
        <v>0.87758356360553758</v>
      </c>
      <c r="H54" s="18"/>
    </row>
    <row r="55" spans="1:8" x14ac:dyDescent="0.2">
      <c r="A55" s="49" t="s">
        <v>51</v>
      </c>
      <c r="B55" s="48"/>
      <c r="C55" s="14"/>
      <c r="D55" s="21"/>
      <c r="E55" s="26"/>
      <c r="F55" s="16"/>
      <c r="G55" s="23"/>
      <c r="H55" s="18"/>
    </row>
    <row r="56" spans="1:8" x14ac:dyDescent="0.2">
      <c r="A56" s="20" t="s">
        <v>52</v>
      </c>
      <c r="B56" s="46"/>
      <c r="C56" s="14"/>
      <c r="D56" s="21"/>
      <c r="E56" s="26"/>
      <c r="F56" s="16"/>
      <c r="G56" s="23"/>
      <c r="H56" s="18"/>
    </row>
    <row r="57" spans="1:8" x14ac:dyDescent="0.2">
      <c r="A57" s="20" t="s">
        <v>53</v>
      </c>
      <c r="B57" s="46"/>
      <c r="C57" s="14"/>
      <c r="D57" s="21"/>
      <c r="E57" s="22"/>
      <c r="F57" s="19"/>
      <c r="G57" s="23"/>
      <c r="H57" s="18"/>
    </row>
    <row r="58" spans="1:8" x14ac:dyDescent="0.2">
      <c r="A58" s="20" t="s">
        <v>36</v>
      </c>
      <c r="B58" s="46"/>
      <c r="C58" s="14"/>
      <c r="D58" s="21"/>
      <c r="E58" s="22"/>
      <c r="F58" s="19"/>
      <c r="G58" s="23"/>
      <c r="H58" s="18"/>
    </row>
    <row r="59" spans="1:8" ht="15.75" x14ac:dyDescent="0.25">
      <c r="A59" s="50"/>
      <c r="B59" s="25"/>
      <c r="C59" s="14"/>
      <c r="D59" s="21"/>
      <c r="E59" s="26"/>
      <c r="F59" s="26"/>
      <c r="G59" s="23"/>
      <c r="H59" s="18"/>
    </row>
    <row r="60" spans="1:8" ht="15.75" x14ac:dyDescent="0.25">
      <c r="A60" s="28" t="s">
        <v>54</v>
      </c>
      <c r="B60" s="28"/>
      <c r="C60" s="29"/>
      <c r="D60" s="30">
        <f>SUM(D44:D56)</f>
        <v>1467</v>
      </c>
      <c r="E60" s="31">
        <f>SUM(E44:E59)</f>
        <v>109766288.26000001</v>
      </c>
      <c r="F60" s="31">
        <f>SUM(F44:F59)</f>
        <v>10507428.310000001</v>
      </c>
      <c r="G60" s="32">
        <f>1-(+F60/E60)</f>
        <v>0.90427454114954331</v>
      </c>
      <c r="H60" s="18"/>
    </row>
    <row r="61" spans="1:8" x14ac:dyDescent="0.2">
      <c r="A61" s="51"/>
      <c r="B61" s="51"/>
      <c r="C61" s="51"/>
      <c r="D61" s="52"/>
      <c r="E61" s="53"/>
      <c r="F61" s="54"/>
      <c r="G61" s="54"/>
      <c r="H61" s="2"/>
    </row>
    <row r="62" spans="1:8" ht="18" x14ac:dyDescent="0.25">
      <c r="A62" s="55" t="s">
        <v>55</v>
      </c>
      <c r="B62" s="56"/>
      <c r="C62" s="56"/>
      <c r="D62" s="56"/>
      <c r="E62" s="56"/>
      <c r="F62" s="57">
        <f>F60+F39</f>
        <v>11396310.16</v>
      </c>
      <c r="G62" s="56"/>
      <c r="H62" s="2"/>
    </row>
    <row r="63" spans="1:8" ht="18" x14ac:dyDescent="0.25">
      <c r="A63" s="58"/>
      <c r="B63" s="59"/>
      <c r="C63" s="59"/>
      <c r="D63" s="59"/>
      <c r="E63" s="59"/>
      <c r="F63" s="57"/>
      <c r="G63" s="59"/>
      <c r="H63" s="2"/>
    </row>
    <row r="64" spans="1:8" ht="15.75" x14ac:dyDescent="0.25">
      <c r="A64" s="4" t="s">
        <v>56</v>
      </c>
      <c r="B64" s="60"/>
      <c r="C64" s="60"/>
      <c r="D64" s="60"/>
      <c r="E64" s="60"/>
      <c r="F64" s="61"/>
      <c r="G64" s="60"/>
      <c r="H64" s="2"/>
    </row>
    <row r="65" spans="1:8" ht="15.75" x14ac:dyDescent="0.2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/>
      <c r="B67" s="60"/>
      <c r="C67" s="60"/>
      <c r="D67" s="60"/>
      <c r="E67" s="60"/>
      <c r="F67" s="61"/>
      <c r="G67" s="60"/>
      <c r="H67" s="2"/>
    </row>
    <row r="68" spans="1:8" ht="18" x14ac:dyDescent="0.25">
      <c r="A68" s="62" t="s">
        <v>59</v>
      </c>
      <c r="B68" s="59"/>
      <c r="C68" s="59"/>
      <c r="D68" s="59"/>
      <c r="E68" s="59"/>
      <c r="F68" s="57"/>
      <c r="G68" s="59"/>
      <c r="H68" s="2"/>
    </row>
    <row r="69" spans="1:8" ht="18" x14ac:dyDescent="0.25">
      <c r="A69" s="63"/>
      <c r="B69" s="59"/>
      <c r="C69" s="59"/>
      <c r="D69" s="59"/>
      <c r="E69" s="57"/>
      <c r="F69" s="2"/>
      <c r="G69" s="2"/>
      <c r="H69" s="2"/>
    </row>
    <row r="70" spans="1:8" ht="18" x14ac:dyDescent="0.25">
      <c r="A70" s="63"/>
      <c r="B70" s="59"/>
      <c r="C70" s="59"/>
      <c r="D70" s="59"/>
      <c r="E70" s="57"/>
      <c r="F70" s="2"/>
      <c r="G70" s="2"/>
      <c r="H70" s="2"/>
    </row>
    <row r="71" spans="1:8" ht="18" x14ac:dyDescent="0.25">
      <c r="A71" s="63"/>
      <c r="B71" s="59"/>
      <c r="C71" s="59"/>
      <c r="D71" s="59"/>
      <c r="E71" s="64"/>
      <c r="F71" s="2"/>
      <c r="G71" s="2"/>
      <c r="H71" s="2"/>
    </row>
    <row r="72" spans="1:8" ht="18" x14ac:dyDescent="0.25">
      <c r="A72" s="63"/>
      <c r="B72" s="59"/>
      <c r="C72" s="59"/>
      <c r="D72" s="59"/>
      <c r="E72" s="65"/>
      <c r="F72" s="2"/>
      <c r="G72" s="2"/>
      <c r="H72" s="2"/>
    </row>
    <row r="73" spans="1:8" ht="18" x14ac:dyDescent="0.25">
      <c r="A73" s="63"/>
      <c r="B73" s="59"/>
      <c r="C73" s="59"/>
      <c r="D73" s="59"/>
      <c r="E73" s="66"/>
      <c r="F73" s="2"/>
      <c r="G73" s="2"/>
      <c r="H73" s="2"/>
    </row>
    <row r="74" spans="1:8" ht="18" x14ac:dyDescent="0.25">
      <c r="A74" s="63"/>
      <c r="B74" s="59"/>
      <c r="C74" s="59"/>
      <c r="D74" s="59"/>
      <c r="E74" s="57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64"/>
      <c r="F76" s="2"/>
      <c r="G76" s="2"/>
      <c r="H76" s="2"/>
    </row>
    <row r="77" spans="1:8" ht="18" x14ac:dyDescent="0.25">
      <c r="A77" s="63"/>
      <c r="B77" s="59"/>
      <c r="C77" s="59"/>
      <c r="D77" s="59"/>
      <c r="E77" s="65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7"/>
      <c r="F80" s="2"/>
      <c r="G80" s="2"/>
      <c r="H80" s="2"/>
    </row>
    <row r="81" spans="1:8" ht="18" x14ac:dyDescent="0.25">
      <c r="A81" s="63"/>
      <c r="B81" s="59"/>
      <c r="C81" s="59"/>
      <c r="D81" s="59"/>
      <c r="E81" s="59"/>
      <c r="F81" s="2"/>
      <c r="G81" s="2"/>
      <c r="H81" s="2"/>
    </row>
    <row r="82" spans="1:8" ht="15.75" x14ac:dyDescent="0.25">
      <c r="A82" s="6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104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3</v>
      </c>
      <c r="E9" s="16">
        <v>194215</v>
      </c>
      <c r="F9" s="16">
        <v>81836</v>
      </c>
      <c r="G9" s="119">
        <f>F9/E9</f>
        <v>0.42136807146718841</v>
      </c>
      <c r="H9" s="18"/>
    </row>
    <row r="10" spans="1:8" ht="15.75" x14ac:dyDescent="0.25">
      <c r="A10" s="112" t="s">
        <v>11</v>
      </c>
      <c r="B10" s="13"/>
      <c r="C10" s="14"/>
      <c r="D10" s="15">
        <v>3</v>
      </c>
      <c r="E10" s="16">
        <v>1119597</v>
      </c>
      <c r="F10" s="16">
        <v>160561</v>
      </c>
      <c r="G10" s="119">
        <f>F10/E10</f>
        <v>0.14340963757494885</v>
      </c>
      <c r="H10" s="18"/>
    </row>
    <row r="11" spans="1:8" ht="15.75" x14ac:dyDescent="0.25">
      <c r="A11" s="112" t="s">
        <v>119</v>
      </c>
      <c r="B11" s="13"/>
      <c r="C11" s="14"/>
      <c r="D11" s="15">
        <v>1</v>
      </c>
      <c r="E11" s="16">
        <v>2700</v>
      </c>
      <c r="F11" s="16">
        <v>1949</v>
      </c>
      <c r="G11" s="119">
        <f>F11/E11</f>
        <v>0.72185185185185186</v>
      </c>
      <c r="H11" s="18"/>
    </row>
    <row r="12" spans="1:8" ht="15.75" x14ac:dyDescent="0.25">
      <c r="A12" s="112" t="s">
        <v>30</v>
      </c>
      <c r="B12" s="13"/>
      <c r="C12" s="14"/>
      <c r="D12" s="15"/>
      <c r="E12" s="16"/>
      <c r="F12" s="16"/>
      <c r="G12" s="119"/>
      <c r="H12" s="18"/>
    </row>
    <row r="13" spans="1:8" ht="15.75" x14ac:dyDescent="0.25">
      <c r="A13" s="112" t="s">
        <v>92</v>
      </c>
      <c r="B13" s="13"/>
      <c r="C13" s="14"/>
      <c r="D13" s="15">
        <v>10</v>
      </c>
      <c r="E13" s="16">
        <v>3139390</v>
      </c>
      <c r="F13" s="16">
        <v>495867.5</v>
      </c>
      <c r="G13" s="119">
        <f>F13/E13</f>
        <v>0.15795027059396891</v>
      </c>
      <c r="H13" s="18"/>
    </row>
    <row r="14" spans="1:8" ht="15.75" x14ac:dyDescent="0.25">
      <c r="A14" s="112" t="s">
        <v>98</v>
      </c>
      <c r="B14" s="13"/>
      <c r="C14" s="14"/>
      <c r="D14" s="15">
        <v>7</v>
      </c>
      <c r="E14" s="16">
        <v>105353</v>
      </c>
      <c r="F14" s="16">
        <v>25298.5</v>
      </c>
      <c r="G14" s="119">
        <f>F14/E14</f>
        <v>0.24013079836359666</v>
      </c>
      <c r="H14" s="18"/>
    </row>
    <row r="15" spans="1:8" ht="15.75" x14ac:dyDescent="0.25">
      <c r="A15" s="112" t="s">
        <v>99</v>
      </c>
      <c r="B15" s="13"/>
      <c r="C15" s="14"/>
      <c r="D15" s="15"/>
      <c r="E15" s="16"/>
      <c r="F15" s="16"/>
      <c r="G15" s="119"/>
      <c r="H15" s="18"/>
    </row>
    <row r="16" spans="1:8" ht="15.75" x14ac:dyDescent="0.25">
      <c r="A16" s="112" t="s">
        <v>118</v>
      </c>
      <c r="B16" s="13"/>
      <c r="C16" s="14"/>
      <c r="D16" s="15"/>
      <c r="E16" s="16"/>
      <c r="F16" s="16"/>
      <c r="G16" s="119"/>
      <c r="H16" s="18"/>
    </row>
    <row r="17" spans="1:8" ht="15.75" x14ac:dyDescent="0.25">
      <c r="A17" s="112" t="s">
        <v>100</v>
      </c>
      <c r="B17" s="13"/>
      <c r="C17" s="14"/>
      <c r="D17" s="15">
        <v>3</v>
      </c>
      <c r="E17" s="16">
        <v>1030497</v>
      </c>
      <c r="F17" s="16">
        <v>248824</v>
      </c>
      <c r="G17" s="119">
        <f t="shared" ref="G17:G22" si="0">F17/E17</f>
        <v>0.2414601886274293</v>
      </c>
      <c r="H17" s="18"/>
    </row>
    <row r="18" spans="1:8" ht="15.75" x14ac:dyDescent="0.25">
      <c r="A18" s="112" t="s">
        <v>18</v>
      </c>
      <c r="B18" s="13"/>
      <c r="C18" s="14"/>
      <c r="D18" s="15"/>
      <c r="E18" s="16"/>
      <c r="F18" s="16"/>
      <c r="G18" s="119"/>
      <c r="H18" s="18"/>
    </row>
    <row r="19" spans="1:8" ht="15.75" x14ac:dyDescent="0.25">
      <c r="A19" s="112" t="s">
        <v>19</v>
      </c>
      <c r="B19" s="13"/>
      <c r="C19" s="14"/>
      <c r="D19" s="15">
        <v>1</v>
      </c>
      <c r="E19" s="16">
        <v>741484</v>
      </c>
      <c r="F19" s="16">
        <v>111235</v>
      </c>
      <c r="G19" s="119">
        <f t="shared" si="0"/>
        <v>0.15001672321992113</v>
      </c>
      <c r="H19" s="18"/>
    </row>
    <row r="20" spans="1:8" ht="15.75" x14ac:dyDescent="0.25">
      <c r="A20" s="112" t="s">
        <v>72</v>
      </c>
      <c r="B20" s="13"/>
      <c r="C20" s="14"/>
      <c r="D20" s="15">
        <v>1</v>
      </c>
      <c r="E20" s="16">
        <v>120067</v>
      </c>
      <c r="F20" s="16">
        <v>38984.5</v>
      </c>
      <c r="G20" s="119">
        <f t="shared" si="0"/>
        <v>0.32468954833551267</v>
      </c>
      <c r="H20" s="18"/>
    </row>
    <row r="21" spans="1:8" ht="15.75" x14ac:dyDescent="0.25">
      <c r="A21" s="112" t="s">
        <v>23</v>
      </c>
      <c r="B21" s="13"/>
      <c r="C21" s="14"/>
      <c r="D21" s="15"/>
      <c r="E21" s="16"/>
      <c r="F21" s="16"/>
      <c r="G21" s="119"/>
      <c r="H21" s="18"/>
    </row>
    <row r="22" spans="1:8" ht="15.75" x14ac:dyDescent="0.25">
      <c r="A22" s="112" t="s">
        <v>22</v>
      </c>
      <c r="B22" s="13"/>
      <c r="C22" s="14"/>
      <c r="D22" s="15">
        <v>1</v>
      </c>
      <c r="E22" s="16">
        <v>111635</v>
      </c>
      <c r="F22" s="16">
        <v>21948.5</v>
      </c>
      <c r="G22" s="119">
        <f t="shared" si="0"/>
        <v>0.19660948627222646</v>
      </c>
      <c r="H22" s="18"/>
    </row>
    <row r="23" spans="1:8" ht="15.75" x14ac:dyDescent="0.25">
      <c r="A23" s="112" t="s">
        <v>101</v>
      </c>
      <c r="B23" s="13"/>
      <c r="C23" s="14"/>
      <c r="D23" s="15"/>
      <c r="E23" s="16"/>
      <c r="F23" s="16"/>
      <c r="G23" s="119"/>
      <c r="H23" s="18"/>
    </row>
    <row r="24" spans="1:8" ht="15.75" x14ac:dyDescent="0.25">
      <c r="A24" s="112" t="s">
        <v>102</v>
      </c>
      <c r="B24" s="13"/>
      <c r="C24" s="14"/>
      <c r="D24" s="15">
        <v>15</v>
      </c>
      <c r="E24" s="16">
        <v>419692</v>
      </c>
      <c r="F24" s="16">
        <v>65501.5</v>
      </c>
      <c r="G24" s="119">
        <f>F24/E24</f>
        <v>0.15607040401056013</v>
      </c>
      <c r="H24" s="18"/>
    </row>
    <row r="25" spans="1:8" ht="15.75" x14ac:dyDescent="0.25">
      <c r="A25" s="113" t="s">
        <v>25</v>
      </c>
      <c r="B25" s="13"/>
      <c r="C25" s="14"/>
      <c r="D25" s="15">
        <v>4</v>
      </c>
      <c r="E25" s="16">
        <v>847949</v>
      </c>
      <c r="F25" s="16">
        <v>249070</v>
      </c>
      <c r="G25" s="119">
        <f>F25/E25</f>
        <v>0.29373228814468794</v>
      </c>
      <c r="H25" s="18"/>
    </row>
    <row r="26" spans="1:8" ht="15.75" x14ac:dyDescent="0.25">
      <c r="A26" s="113" t="s">
        <v>26</v>
      </c>
      <c r="B26" s="13"/>
      <c r="C26" s="14"/>
      <c r="D26" s="15">
        <v>13</v>
      </c>
      <c r="E26" s="16">
        <v>244871</v>
      </c>
      <c r="F26" s="16">
        <v>244871</v>
      </c>
      <c r="G26" s="119">
        <f>F26/E26</f>
        <v>1</v>
      </c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19"/>
      <c r="H27" s="18"/>
    </row>
    <row r="28" spans="1:8" ht="15.75" x14ac:dyDescent="0.25">
      <c r="A28" s="114" t="s">
        <v>28</v>
      </c>
      <c r="B28" s="13"/>
      <c r="C28" s="14"/>
      <c r="D28" s="15"/>
      <c r="E28" s="16">
        <v>55360</v>
      </c>
      <c r="F28" s="16">
        <v>-32140</v>
      </c>
      <c r="G28" s="119">
        <f t="shared" ref="G28:G34" si="1">F28/E28</f>
        <v>-0.58056358381502893</v>
      </c>
      <c r="H28" s="18"/>
    </row>
    <row r="29" spans="1:8" ht="15.75" x14ac:dyDescent="0.25">
      <c r="A29" s="114" t="s">
        <v>29</v>
      </c>
      <c r="B29" s="13"/>
      <c r="C29" s="14"/>
      <c r="D29" s="15">
        <v>2</v>
      </c>
      <c r="E29" s="16">
        <v>212613</v>
      </c>
      <c r="F29" s="16">
        <v>57545.88</v>
      </c>
      <c r="G29" s="119">
        <f t="shared" si="1"/>
        <v>0.27066021362757686</v>
      </c>
      <c r="H29" s="18"/>
    </row>
    <row r="30" spans="1:8" ht="15.75" x14ac:dyDescent="0.25">
      <c r="A30" s="114" t="s">
        <v>83</v>
      </c>
      <c r="B30" s="13"/>
      <c r="C30" s="14"/>
      <c r="D30" s="15">
        <v>2</v>
      </c>
      <c r="E30" s="16">
        <v>221818</v>
      </c>
      <c r="F30" s="16">
        <v>20504</v>
      </c>
      <c r="G30" s="119">
        <f t="shared" si="1"/>
        <v>9.2436141341099454E-2</v>
      </c>
      <c r="H30" s="18"/>
    </row>
    <row r="31" spans="1:8" ht="15.75" x14ac:dyDescent="0.25">
      <c r="A31" s="114" t="s">
        <v>103</v>
      </c>
      <c r="B31" s="13"/>
      <c r="C31" s="14"/>
      <c r="D31" s="15">
        <v>1</v>
      </c>
      <c r="E31" s="16">
        <v>156927</v>
      </c>
      <c r="F31" s="16">
        <v>57998.5</v>
      </c>
      <c r="G31" s="119">
        <f t="shared" si="1"/>
        <v>0.36958904458761083</v>
      </c>
      <c r="H31" s="18"/>
    </row>
    <row r="32" spans="1:8" ht="15.75" x14ac:dyDescent="0.25">
      <c r="A32" s="114" t="s">
        <v>63</v>
      </c>
      <c r="B32" s="13"/>
      <c r="C32" s="14"/>
      <c r="D32" s="15"/>
      <c r="E32" s="16"/>
      <c r="F32" s="16"/>
      <c r="G32" s="119"/>
      <c r="H32" s="18"/>
    </row>
    <row r="33" spans="1:8" ht="15.75" x14ac:dyDescent="0.25">
      <c r="A33" s="114" t="s">
        <v>33</v>
      </c>
      <c r="B33" s="13"/>
      <c r="C33" s="14"/>
      <c r="D33" s="15">
        <v>2</v>
      </c>
      <c r="E33" s="16">
        <v>474459</v>
      </c>
      <c r="F33" s="16">
        <v>127146.48</v>
      </c>
      <c r="G33" s="119">
        <f t="shared" si="1"/>
        <v>0.26798201741351729</v>
      </c>
      <c r="H33" s="18"/>
    </row>
    <row r="34" spans="1:8" ht="15.75" x14ac:dyDescent="0.25">
      <c r="A34" s="114" t="s">
        <v>96</v>
      </c>
      <c r="B34" s="13"/>
      <c r="C34" s="14"/>
      <c r="D34" s="15">
        <v>4</v>
      </c>
      <c r="E34" s="16">
        <v>1636768</v>
      </c>
      <c r="F34" s="16">
        <v>174866</v>
      </c>
      <c r="G34" s="119">
        <f t="shared" si="1"/>
        <v>0.10683615515454847</v>
      </c>
      <c r="H34" s="18"/>
    </row>
    <row r="35" spans="1:8" x14ac:dyDescent="0.2">
      <c r="A35" s="20" t="s">
        <v>34</v>
      </c>
      <c r="B35" s="13"/>
      <c r="C35" s="14"/>
      <c r="D35" s="21"/>
      <c r="E35" s="70">
        <v>1175600</v>
      </c>
      <c r="F35" s="16">
        <v>201417</v>
      </c>
      <c r="G35" s="120"/>
      <c r="H35" s="18"/>
    </row>
    <row r="36" spans="1:8" x14ac:dyDescent="0.2">
      <c r="A36" s="20" t="s">
        <v>53</v>
      </c>
      <c r="B36" s="13"/>
      <c r="C36" s="14"/>
      <c r="D36" s="21"/>
      <c r="E36" s="70"/>
      <c r="F36" s="16"/>
      <c r="G36" s="120"/>
      <c r="H36" s="18"/>
    </row>
    <row r="37" spans="1:8" x14ac:dyDescent="0.2">
      <c r="A37" s="20" t="s">
        <v>36</v>
      </c>
      <c r="B37" s="13"/>
      <c r="C37" s="14"/>
      <c r="D37" s="21"/>
      <c r="E37" s="70"/>
      <c r="F37" s="16"/>
      <c r="G37" s="120"/>
      <c r="H37" s="18"/>
    </row>
    <row r="38" spans="1:8" x14ac:dyDescent="0.2">
      <c r="A38" s="24"/>
      <c r="B38" s="25"/>
      <c r="C38" s="14"/>
      <c r="D38" s="21"/>
      <c r="E38" s="71"/>
      <c r="F38" s="71"/>
      <c r="G38" s="120"/>
      <c r="H38" s="18"/>
    </row>
    <row r="39" spans="1:8" ht="15.75" x14ac:dyDescent="0.25">
      <c r="A39" s="27" t="s">
        <v>37</v>
      </c>
      <c r="B39" s="28"/>
      <c r="C39" s="29"/>
      <c r="D39" s="30">
        <f>SUM(D9:D38)</f>
        <v>73</v>
      </c>
      <c r="E39" s="31">
        <f>SUM(E9:E38)</f>
        <v>12010995</v>
      </c>
      <c r="F39" s="31">
        <f>SUM(F9:F38)</f>
        <v>2353284.36</v>
      </c>
      <c r="G39" s="107">
        <f>F39/E39</f>
        <v>0.19592751141766354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108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10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110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95</v>
      </c>
      <c r="E44" s="122">
        <v>7976668.0999999996</v>
      </c>
      <c r="F44" s="16">
        <v>340942.99</v>
      </c>
      <c r="G44" s="119">
        <f>1-(+F44/E44)</f>
        <v>0.95725746819025859</v>
      </c>
      <c r="H44" s="18"/>
    </row>
    <row r="45" spans="1:8" ht="15.75" x14ac:dyDescent="0.25">
      <c r="A45" s="45" t="s">
        <v>43</v>
      </c>
      <c r="B45" s="46"/>
      <c r="C45" s="14"/>
      <c r="D45" s="15">
        <v>3</v>
      </c>
      <c r="E45" s="122">
        <v>336194.2</v>
      </c>
      <c r="F45" s="16">
        <v>32260.6</v>
      </c>
      <c r="G45" s="119">
        <f>1-(+F45/E45)</f>
        <v>0.90404177109539663</v>
      </c>
      <c r="H45" s="18"/>
    </row>
    <row r="46" spans="1:8" ht="15.75" x14ac:dyDescent="0.25">
      <c r="A46" s="45" t="s">
        <v>44</v>
      </c>
      <c r="B46" s="46"/>
      <c r="C46" s="14"/>
      <c r="D46" s="15">
        <v>214</v>
      </c>
      <c r="E46" s="122">
        <v>11858678.75</v>
      </c>
      <c r="F46" s="16">
        <v>604122.78</v>
      </c>
      <c r="G46" s="119">
        <f>1-(+F46/E46)</f>
        <v>0.94905648489718974</v>
      </c>
      <c r="H46" s="18"/>
    </row>
    <row r="47" spans="1:8" ht="15.75" x14ac:dyDescent="0.25">
      <c r="A47" s="45" t="s">
        <v>45</v>
      </c>
      <c r="B47" s="46"/>
      <c r="C47" s="14"/>
      <c r="D47" s="15">
        <v>2</v>
      </c>
      <c r="E47" s="122">
        <v>297665</v>
      </c>
      <c r="F47" s="16">
        <v>-28350.5</v>
      </c>
      <c r="G47" s="119">
        <f>1-(+F47/E47)</f>
        <v>1.0952429744847396</v>
      </c>
      <c r="H47" s="18"/>
    </row>
    <row r="48" spans="1:8" ht="15.75" x14ac:dyDescent="0.25">
      <c r="A48" s="45" t="s">
        <v>46</v>
      </c>
      <c r="B48" s="46"/>
      <c r="C48" s="14"/>
      <c r="D48" s="15">
        <v>108</v>
      </c>
      <c r="E48" s="122">
        <v>7388111.4500000002</v>
      </c>
      <c r="F48" s="16">
        <v>543746.47</v>
      </c>
      <c r="G48" s="119">
        <f t="shared" ref="G48:G54" si="2">1-(+F48/E48)</f>
        <v>0.92640250845160166</v>
      </c>
      <c r="H48" s="18"/>
    </row>
    <row r="49" spans="1:8" ht="15.75" x14ac:dyDescent="0.25">
      <c r="A49" s="45" t="s">
        <v>47</v>
      </c>
      <c r="B49" s="46"/>
      <c r="C49" s="14"/>
      <c r="D49" s="15">
        <v>4</v>
      </c>
      <c r="E49" s="122">
        <v>671782</v>
      </c>
      <c r="F49" s="16">
        <v>24325</v>
      </c>
      <c r="G49" s="119">
        <f t="shared" si="2"/>
        <v>0.96379033674614678</v>
      </c>
      <c r="H49" s="18"/>
    </row>
    <row r="50" spans="1:8" ht="15.75" x14ac:dyDescent="0.25">
      <c r="A50" s="45" t="s">
        <v>48</v>
      </c>
      <c r="B50" s="46"/>
      <c r="C50" s="14"/>
      <c r="D50" s="15">
        <v>28</v>
      </c>
      <c r="E50" s="122">
        <v>1796835</v>
      </c>
      <c r="F50" s="16">
        <v>149053</v>
      </c>
      <c r="G50" s="119">
        <f t="shared" si="2"/>
        <v>0.91704691860966647</v>
      </c>
      <c r="H50" s="18"/>
    </row>
    <row r="51" spans="1:8" ht="15.75" x14ac:dyDescent="0.25">
      <c r="A51" s="45" t="s">
        <v>49</v>
      </c>
      <c r="B51" s="46"/>
      <c r="C51" s="14"/>
      <c r="D51" s="15">
        <v>4</v>
      </c>
      <c r="E51" s="122">
        <v>592430</v>
      </c>
      <c r="F51" s="16">
        <v>10597.98</v>
      </c>
      <c r="G51" s="119">
        <f t="shared" si="2"/>
        <v>0.98211100045575006</v>
      </c>
      <c r="H51" s="18"/>
    </row>
    <row r="52" spans="1:8" ht="15.75" x14ac:dyDescent="0.25">
      <c r="A52" s="78" t="s">
        <v>50</v>
      </c>
      <c r="B52" s="46"/>
      <c r="C52" s="14"/>
      <c r="D52" s="15">
        <v>13</v>
      </c>
      <c r="E52" s="122">
        <v>1670575</v>
      </c>
      <c r="F52" s="16">
        <v>-42125</v>
      </c>
      <c r="G52" s="119">
        <f t="shared" si="2"/>
        <v>1.0252158687876929</v>
      </c>
      <c r="H52" s="18"/>
    </row>
    <row r="53" spans="1:8" ht="15.75" x14ac:dyDescent="0.25">
      <c r="A53" s="79" t="s">
        <v>73</v>
      </c>
      <c r="B53" s="46"/>
      <c r="C53" s="14"/>
      <c r="D53" s="15">
        <v>1</v>
      </c>
      <c r="E53" s="122">
        <v>61200</v>
      </c>
      <c r="F53" s="16">
        <v>-23350</v>
      </c>
      <c r="G53" s="119">
        <f t="shared" si="2"/>
        <v>1.3815359477124183</v>
      </c>
      <c r="H53" s="18"/>
    </row>
    <row r="54" spans="1:8" ht="15.75" x14ac:dyDescent="0.25">
      <c r="A54" s="45" t="s">
        <v>133</v>
      </c>
      <c r="B54" s="46"/>
      <c r="C54" s="14"/>
      <c r="D54" s="15">
        <v>1288</v>
      </c>
      <c r="E54" s="122">
        <v>63122834.539999999</v>
      </c>
      <c r="F54" s="16">
        <v>7461105.4500000002</v>
      </c>
      <c r="G54" s="119">
        <f t="shared" si="2"/>
        <v>0.88180021533614739</v>
      </c>
      <c r="H54" s="18"/>
    </row>
    <row r="55" spans="1:8" ht="15.75" x14ac:dyDescent="0.25">
      <c r="A55" s="126" t="s">
        <v>134</v>
      </c>
      <c r="B55" s="48"/>
      <c r="C55" s="14"/>
      <c r="D55" s="15"/>
      <c r="E55" s="16"/>
      <c r="F55" s="16"/>
      <c r="G55" s="119"/>
      <c r="H55" s="18"/>
    </row>
    <row r="56" spans="1:8" ht="15.75" x14ac:dyDescent="0.25">
      <c r="A56" s="80"/>
      <c r="B56" s="48"/>
      <c r="C56" s="14"/>
      <c r="D56" s="15"/>
      <c r="E56" s="16"/>
      <c r="F56" s="16"/>
      <c r="G56" s="119"/>
      <c r="H56" s="18"/>
    </row>
    <row r="57" spans="1:8" x14ac:dyDescent="0.2">
      <c r="A57" s="20" t="s">
        <v>51</v>
      </c>
      <c r="B57" s="48"/>
      <c r="C57" s="14"/>
      <c r="D57" s="21"/>
      <c r="E57" s="71"/>
      <c r="F57" s="16"/>
      <c r="G57" s="120"/>
      <c r="H57" s="18"/>
    </row>
    <row r="58" spans="1:8" x14ac:dyDescent="0.2">
      <c r="A58" s="20" t="s">
        <v>52</v>
      </c>
      <c r="B58" s="46"/>
      <c r="C58" s="14"/>
      <c r="D58" s="21"/>
      <c r="E58" s="71"/>
      <c r="F58" s="16"/>
      <c r="G58" s="120"/>
      <c r="H58" s="18"/>
    </row>
    <row r="59" spans="1:8" x14ac:dyDescent="0.2">
      <c r="A59" s="20" t="s">
        <v>53</v>
      </c>
      <c r="B59" s="46"/>
      <c r="C59" s="14"/>
      <c r="D59" s="21"/>
      <c r="E59" s="70"/>
      <c r="F59" s="16"/>
      <c r="G59" s="120"/>
      <c r="H59" s="18"/>
    </row>
    <row r="60" spans="1:8" x14ac:dyDescent="0.2">
      <c r="A60" s="20" t="s">
        <v>36</v>
      </c>
      <c r="B60" s="46"/>
      <c r="C60" s="14"/>
      <c r="D60" s="21"/>
      <c r="E60" s="70"/>
      <c r="F60" s="16"/>
      <c r="G60" s="120"/>
      <c r="H60" s="18"/>
    </row>
    <row r="61" spans="1:8" ht="15.75" x14ac:dyDescent="0.25">
      <c r="A61" s="50"/>
      <c r="B61" s="25"/>
      <c r="C61" s="14"/>
      <c r="D61" s="21"/>
      <c r="E61" s="26"/>
      <c r="F61" s="26"/>
      <c r="G61" s="120"/>
      <c r="H61" s="2"/>
    </row>
    <row r="62" spans="1:8" ht="15.75" x14ac:dyDescent="0.25">
      <c r="A62" s="28" t="s">
        <v>54</v>
      </c>
      <c r="B62" s="28"/>
      <c r="C62" s="29"/>
      <c r="D62" s="30">
        <f>SUM(D44:D58)</f>
        <v>1760</v>
      </c>
      <c r="E62" s="31">
        <f>SUM(E44:E61)</f>
        <v>95772974.039999992</v>
      </c>
      <c r="F62" s="31">
        <f>SUM(F44:F61)</f>
        <v>9072328.7699999996</v>
      </c>
      <c r="G62" s="111">
        <f>1-(+F62/E62)</f>
        <v>0.90527255876787427</v>
      </c>
      <c r="H62" s="2"/>
    </row>
    <row r="63" spans="1:8" x14ac:dyDescent="0.2">
      <c r="A63" s="51"/>
      <c r="B63" s="51"/>
      <c r="C63" s="51"/>
      <c r="D63" s="52"/>
      <c r="E63" s="53"/>
      <c r="F63" s="54"/>
      <c r="G63" s="54"/>
      <c r="H63" s="2"/>
    </row>
    <row r="64" spans="1:8" ht="18" x14ac:dyDescent="0.25">
      <c r="A64" s="55" t="s">
        <v>55</v>
      </c>
      <c r="B64" s="56"/>
      <c r="C64" s="56"/>
      <c r="D64" s="56"/>
      <c r="E64" s="56"/>
      <c r="F64" s="57">
        <f>F62+F39</f>
        <v>11425613.129999999</v>
      </c>
      <c r="G64" s="56"/>
      <c r="H64" s="2"/>
    </row>
    <row r="65" spans="1:8" ht="18" x14ac:dyDescent="0.25">
      <c r="A65" s="55"/>
      <c r="B65" s="56"/>
      <c r="C65" s="56"/>
      <c r="D65" s="56"/>
      <c r="E65" s="56"/>
      <c r="F65" s="57"/>
      <c r="G65" s="56"/>
      <c r="H65" s="2"/>
    </row>
    <row r="66" spans="1:8" ht="15.75" x14ac:dyDescent="0.25">
      <c r="A66" s="4" t="s">
        <v>57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58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/>
      <c r="B68" s="60"/>
      <c r="C68" s="60"/>
      <c r="D68" s="60"/>
      <c r="E68" s="60"/>
      <c r="F68" s="61"/>
      <c r="G68" s="60"/>
      <c r="H68" s="2"/>
    </row>
    <row r="69" spans="1:8" ht="18" x14ac:dyDescent="0.25">
      <c r="A69" s="62" t="s">
        <v>59</v>
      </c>
      <c r="B69" s="59"/>
      <c r="C69" s="59"/>
      <c r="D69" s="59"/>
      <c r="E69" s="59"/>
      <c r="F69" s="57"/>
      <c r="G69" s="59"/>
      <c r="H69" s="2"/>
    </row>
    <row r="70" spans="1:8" ht="18" x14ac:dyDescent="0.25">
      <c r="A70" s="63"/>
      <c r="B70" s="59"/>
      <c r="C70" s="59"/>
      <c r="D70" s="59"/>
      <c r="E70" s="57"/>
      <c r="F70" s="2"/>
      <c r="G70" s="2"/>
      <c r="H70" s="2"/>
    </row>
    <row r="71" spans="1:8" ht="18" x14ac:dyDescent="0.25">
      <c r="A71" s="63"/>
      <c r="B71" s="59"/>
      <c r="C71" s="59"/>
      <c r="D71" s="59"/>
      <c r="E71" s="64"/>
      <c r="F71" s="2"/>
      <c r="G71" s="2"/>
      <c r="H71" s="2"/>
    </row>
    <row r="72" spans="1:8" ht="18" x14ac:dyDescent="0.25">
      <c r="A72" s="63"/>
      <c r="B72" s="59"/>
      <c r="C72" s="59"/>
      <c r="D72" s="59"/>
      <c r="E72" s="65"/>
      <c r="F72" s="2"/>
      <c r="G72" s="2"/>
      <c r="H72" s="2"/>
    </row>
    <row r="73" spans="1:8" ht="18" x14ac:dyDescent="0.25">
      <c r="A73" s="63"/>
      <c r="B73" s="59"/>
      <c r="C73" s="59"/>
      <c r="D73" s="59"/>
      <c r="E73" s="66"/>
      <c r="F73" s="2"/>
      <c r="G73" s="2"/>
      <c r="H73" s="2"/>
    </row>
    <row r="74" spans="1:8" ht="18" x14ac:dyDescent="0.25">
      <c r="A74" s="63"/>
      <c r="B74" s="59"/>
      <c r="C74" s="59"/>
      <c r="D74" s="59"/>
      <c r="E74" s="57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64"/>
      <c r="F76" s="2"/>
      <c r="G76" s="2"/>
      <c r="H76" s="2"/>
    </row>
    <row r="77" spans="1:8" ht="18" x14ac:dyDescent="0.25">
      <c r="A77" s="63"/>
      <c r="B77" s="59"/>
      <c r="C77" s="59"/>
      <c r="D77" s="59"/>
      <c r="E77" s="65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7"/>
      <c r="F80" s="2"/>
      <c r="G80" s="2"/>
      <c r="H80" s="2"/>
    </row>
    <row r="81" spans="1:8" ht="18" x14ac:dyDescent="0.25">
      <c r="A81" s="63"/>
      <c r="B81" s="59"/>
      <c r="C81" s="59"/>
      <c r="D81" s="59"/>
      <c r="E81" s="59"/>
      <c r="F81" s="2"/>
      <c r="G81" s="2"/>
      <c r="H81" s="2"/>
    </row>
    <row r="82" spans="1:8" ht="15.75" x14ac:dyDescent="0.25">
      <c r="A82" s="6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105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8</v>
      </c>
      <c r="E9" s="121">
        <v>258889</v>
      </c>
      <c r="F9" s="16">
        <v>67584.5</v>
      </c>
      <c r="G9" s="119">
        <f>F9/E9</f>
        <v>0.26105589654253369</v>
      </c>
      <c r="H9" s="18"/>
    </row>
    <row r="10" spans="1:8" ht="15.75" x14ac:dyDescent="0.25">
      <c r="A10" s="112" t="s">
        <v>11</v>
      </c>
      <c r="B10" s="13"/>
      <c r="C10" s="14"/>
      <c r="D10" s="15">
        <v>3</v>
      </c>
      <c r="E10" s="121">
        <v>464095</v>
      </c>
      <c r="F10" s="16">
        <v>79049</v>
      </c>
      <c r="G10" s="119">
        <f>F10/E10</f>
        <v>0.17032935067173746</v>
      </c>
      <c r="H10" s="18"/>
    </row>
    <row r="11" spans="1:8" ht="15.75" x14ac:dyDescent="0.25">
      <c r="A11" s="112" t="s">
        <v>91</v>
      </c>
      <c r="B11" s="13"/>
      <c r="C11" s="14"/>
      <c r="D11" s="15"/>
      <c r="E11" s="121"/>
      <c r="F11" s="16"/>
      <c r="G11" s="119"/>
      <c r="H11" s="18"/>
    </row>
    <row r="12" spans="1:8" ht="15.75" x14ac:dyDescent="0.25">
      <c r="A12" s="112" t="s">
        <v>30</v>
      </c>
      <c r="B12" s="13"/>
      <c r="C12" s="14"/>
      <c r="D12" s="15"/>
      <c r="E12" s="121"/>
      <c r="F12" s="16"/>
      <c r="G12" s="119"/>
      <c r="H12" s="18"/>
    </row>
    <row r="13" spans="1:8" ht="15.75" x14ac:dyDescent="0.25">
      <c r="A13" s="112" t="s">
        <v>92</v>
      </c>
      <c r="B13" s="13"/>
      <c r="C13" s="14"/>
      <c r="D13" s="15">
        <v>4</v>
      </c>
      <c r="E13" s="121">
        <v>892847</v>
      </c>
      <c r="F13" s="16">
        <v>93780</v>
      </c>
      <c r="G13" s="119">
        <f>F13/E13</f>
        <v>0.10503479319525069</v>
      </c>
      <c r="H13" s="18"/>
    </row>
    <row r="14" spans="1:8" ht="15.75" x14ac:dyDescent="0.25">
      <c r="A14" s="112" t="s">
        <v>127</v>
      </c>
      <c r="B14" s="13"/>
      <c r="C14" s="14"/>
      <c r="D14" s="15">
        <v>1</v>
      </c>
      <c r="E14" s="121">
        <v>192280</v>
      </c>
      <c r="F14" s="16">
        <v>29283.5</v>
      </c>
      <c r="G14" s="119">
        <f>F14/E14</f>
        <v>0.15229613064281255</v>
      </c>
      <c r="H14" s="18"/>
    </row>
    <row r="15" spans="1:8" ht="15.75" x14ac:dyDescent="0.25">
      <c r="A15" s="112" t="s">
        <v>79</v>
      </c>
      <c r="B15" s="13"/>
      <c r="C15" s="14"/>
      <c r="D15" s="15"/>
      <c r="E15" s="121"/>
      <c r="F15" s="16"/>
      <c r="G15" s="119"/>
      <c r="H15" s="18"/>
    </row>
    <row r="16" spans="1:8" ht="15.75" x14ac:dyDescent="0.25">
      <c r="A16" s="112" t="s">
        <v>16</v>
      </c>
      <c r="B16" s="13"/>
      <c r="C16" s="14"/>
      <c r="D16" s="15">
        <v>1</v>
      </c>
      <c r="E16" s="121">
        <v>137784</v>
      </c>
      <c r="F16" s="16">
        <v>39769</v>
      </c>
      <c r="G16" s="119">
        <f>F16/E16</f>
        <v>0.28863293270626489</v>
      </c>
      <c r="H16" s="18"/>
    </row>
    <row r="17" spans="1:8" ht="15.75" x14ac:dyDescent="0.25">
      <c r="A17" s="112" t="s">
        <v>23</v>
      </c>
      <c r="B17" s="13"/>
      <c r="C17" s="14"/>
      <c r="D17" s="15"/>
      <c r="E17" s="121"/>
      <c r="F17" s="16"/>
      <c r="G17" s="119"/>
      <c r="H17" s="18"/>
    </row>
    <row r="18" spans="1:8" ht="15.75" x14ac:dyDescent="0.25">
      <c r="A18" s="112" t="s">
        <v>18</v>
      </c>
      <c r="B18" s="13"/>
      <c r="C18" s="14"/>
      <c r="D18" s="15">
        <v>1</v>
      </c>
      <c r="E18" s="121">
        <v>386891</v>
      </c>
      <c r="F18" s="16">
        <v>112003.5</v>
      </c>
      <c r="G18" s="119">
        <f>F18/E18</f>
        <v>0.28949626639027531</v>
      </c>
      <c r="H18" s="18"/>
    </row>
    <row r="19" spans="1:8" ht="15.75" x14ac:dyDescent="0.25">
      <c r="A19" s="112" t="s">
        <v>19</v>
      </c>
      <c r="B19" s="13"/>
      <c r="C19" s="14"/>
      <c r="D19" s="15"/>
      <c r="E19" s="121"/>
      <c r="F19" s="16"/>
      <c r="G19" s="119"/>
      <c r="H19" s="18"/>
    </row>
    <row r="20" spans="1:8" ht="15.75" x14ac:dyDescent="0.25">
      <c r="A20" s="112" t="s">
        <v>72</v>
      </c>
      <c r="B20" s="13"/>
      <c r="C20" s="14"/>
      <c r="D20" s="15"/>
      <c r="E20" s="121"/>
      <c r="F20" s="16"/>
      <c r="G20" s="119"/>
      <c r="H20" s="18"/>
    </row>
    <row r="21" spans="1:8" ht="15.75" x14ac:dyDescent="0.25">
      <c r="A21" s="112" t="s">
        <v>93</v>
      </c>
      <c r="B21" s="13"/>
      <c r="C21" s="14"/>
      <c r="D21" s="15"/>
      <c r="E21" s="121"/>
      <c r="F21" s="16"/>
      <c r="G21" s="119"/>
      <c r="H21" s="18"/>
    </row>
    <row r="22" spans="1:8" ht="15.75" x14ac:dyDescent="0.25">
      <c r="A22" s="112" t="s">
        <v>22</v>
      </c>
      <c r="B22" s="13"/>
      <c r="C22" s="14"/>
      <c r="D22" s="15"/>
      <c r="E22" s="121"/>
      <c r="F22" s="16"/>
      <c r="G22" s="119"/>
      <c r="H22" s="18"/>
    </row>
    <row r="23" spans="1:8" ht="15.75" x14ac:dyDescent="0.25">
      <c r="A23" s="112" t="s">
        <v>89</v>
      </c>
      <c r="B23" s="13"/>
      <c r="C23" s="14"/>
      <c r="D23" s="15">
        <v>1</v>
      </c>
      <c r="E23" s="121">
        <v>36249</v>
      </c>
      <c r="F23" s="16">
        <v>5061</v>
      </c>
      <c r="G23" s="119">
        <f>F23/E23</f>
        <v>0.13961764462467929</v>
      </c>
      <c r="H23" s="18"/>
    </row>
    <row r="24" spans="1:8" ht="15.75" x14ac:dyDescent="0.25">
      <c r="A24" s="112" t="s">
        <v>94</v>
      </c>
      <c r="B24" s="13"/>
      <c r="C24" s="14"/>
      <c r="D24" s="15"/>
      <c r="E24" s="121"/>
      <c r="F24" s="16"/>
      <c r="G24" s="119"/>
      <c r="H24" s="18"/>
    </row>
    <row r="25" spans="1:8" ht="15.75" x14ac:dyDescent="0.25">
      <c r="A25" s="113" t="s">
        <v>25</v>
      </c>
      <c r="B25" s="13"/>
      <c r="C25" s="14"/>
      <c r="D25" s="15">
        <v>1</v>
      </c>
      <c r="E25" s="121">
        <v>63942</v>
      </c>
      <c r="F25" s="16">
        <v>4212</v>
      </c>
      <c r="G25" s="119">
        <f>F25/E25</f>
        <v>6.5872196678239653E-2</v>
      </c>
      <c r="H25" s="18"/>
    </row>
    <row r="26" spans="1:8" ht="15.75" x14ac:dyDescent="0.25">
      <c r="A26" s="113" t="s">
        <v>26</v>
      </c>
      <c r="B26" s="13"/>
      <c r="C26" s="14"/>
      <c r="D26" s="15"/>
      <c r="E26" s="121"/>
      <c r="F26" s="16"/>
      <c r="G26" s="119"/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19"/>
      <c r="H27" s="18"/>
    </row>
    <row r="28" spans="1:8" ht="15.75" x14ac:dyDescent="0.25">
      <c r="A28" s="114" t="s">
        <v>28</v>
      </c>
      <c r="B28" s="13"/>
      <c r="C28" s="14"/>
      <c r="D28" s="15"/>
      <c r="E28" s="16"/>
      <c r="F28" s="16"/>
      <c r="G28" s="119"/>
      <c r="H28" s="18"/>
    </row>
    <row r="29" spans="1:8" ht="15.75" x14ac:dyDescent="0.25">
      <c r="A29" s="114" t="s">
        <v>29</v>
      </c>
      <c r="B29" s="13"/>
      <c r="C29" s="14"/>
      <c r="D29" s="15"/>
      <c r="E29" s="16"/>
      <c r="F29" s="16"/>
      <c r="G29" s="119"/>
      <c r="H29" s="18"/>
    </row>
    <row r="30" spans="1:8" ht="15.75" x14ac:dyDescent="0.25">
      <c r="A30" s="114" t="s">
        <v>141</v>
      </c>
      <c r="B30" s="13"/>
      <c r="C30" s="14"/>
      <c r="D30" s="15">
        <v>1</v>
      </c>
      <c r="E30" s="16">
        <v>147770</v>
      </c>
      <c r="F30" s="16">
        <v>44772.5</v>
      </c>
      <c r="G30" s="119">
        <f>F30/E30</f>
        <v>0.30298775123502741</v>
      </c>
      <c r="H30" s="18"/>
    </row>
    <row r="31" spans="1:8" ht="15.75" x14ac:dyDescent="0.25">
      <c r="A31" s="114" t="s">
        <v>95</v>
      </c>
      <c r="B31" s="13"/>
      <c r="C31" s="14"/>
      <c r="D31" s="15"/>
      <c r="E31" s="16"/>
      <c r="F31" s="16"/>
      <c r="G31" s="119"/>
      <c r="H31" s="18"/>
    </row>
    <row r="32" spans="1:8" ht="15.75" x14ac:dyDescent="0.25">
      <c r="A32" s="114" t="s">
        <v>125</v>
      </c>
      <c r="B32" s="13"/>
      <c r="C32" s="14"/>
      <c r="D32" s="15"/>
      <c r="E32" s="16"/>
      <c r="F32" s="16"/>
      <c r="G32" s="119"/>
      <c r="H32" s="18"/>
    </row>
    <row r="33" spans="1:8" ht="15.75" x14ac:dyDescent="0.25">
      <c r="A33" s="114" t="s">
        <v>33</v>
      </c>
      <c r="B33" s="13"/>
      <c r="C33" s="14"/>
      <c r="D33" s="15"/>
      <c r="E33" s="16"/>
      <c r="F33" s="16"/>
      <c r="G33" s="119"/>
      <c r="H33" s="18"/>
    </row>
    <row r="34" spans="1:8" ht="15.75" x14ac:dyDescent="0.25">
      <c r="A34" s="114" t="s">
        <v>96</v>
      </c>
      <c r="B34" s="13"/>
      <c r="C34" s="14"/>
      <c r="D34" s="15"/>
      <c r="E34" s="16"/>
      <c r="F34" s="16"/>
      <c r="G34" s="119"/>
      <c r="H34" s="18"/>
    </row>
    <row r="35" spans="1:8" x14ac:dyDescent="0.2">
      <c r="A35" s="20" t="s">
        <v>34</v>
      </c>
      <c r="B35" s="13"/>
      <c r="C35" s="14"/>
      <c r="D35" s="21"/>
      <c r="E35" s="70">
        <v>2630</v>
      </c>
      <c r="F35" s="16">
        <v>0</v>
      </c>
      <c r="G35" s="120"/>
      <c r="H35" s="18"/>
    </row>
    <row r="36" spans="1:8" x14ac:dyDescent="0.2">
      <c r="A36" s="20" t="s">
        <v>53</v>
      </c>
      <c r="B36" s="13"/>
      <c r="C36" s="14"/>
      <c r="D36" s="21"/>
      <c r="E36" s="70"/>
      <c r="F36" s="16"/>
      <c r="G36" s="120"/>
      <c r="H36" s="18"/>
    </row>
    <row r="37" spans="1:8" x14ac:dyDescent="0.2">
      <c r="A37" s="20" t="s">
        <v>36</v>
      </c>
      <c r="B37" s="13"/>
      <c r="C37" s="14"/>
      <c r="D37" s="21"/>
      <c r="E37" s="70"/>
      <c r="F37" s="16"/>
      <c r="G37" s="120"/>
      <c r="H37" s="18"/>
    </row>
    <row r="38" spans="1:8" x14ac:dyDescent="0.2">
      <c r="A38" s="24"/>
      <c r="B38" s="25"/>
      <c r="C38" s="14"/>
      <c r="D38" s="21"/>
      <c r="E38" s="71"/>
      <c r="F38" s="71"/>
      <c r="G38" s="120"/>
      <c r="H38" s="18"/>
    </row>
    <row r="39" spans="1:8" ht="15.75" x14ac:dyDescent="0.25">
      <c r="A39" s="27" t="s">
        <v>37</v>
      </c>
      <c r="B39" s="28"/>
      <c r="C39" s="29"/>
      <c r="D39" s="30">
        <f>SUM(D9:D38)</f>
        <v>21</v>
      </c>
      <c r="E39" s="31">
        <f>SUM(E9:E38)</f>
        <v>2583377</v>
      </c>
      <c r="F39" s="31">
        <f>SUM(F9:F38)</f>
        <v>475515</v>
      </c>
      <c r="G39" s="107">
        <f>F39/E39</f>
        <v>0.18406721125100983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108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10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110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20</v>
      </c>
      <c r="E44" s="16">
        <v>3963209.9</v>
      </c>
      <c r="F44" s="16">
        <v>183070.06</v>
      </c>
      <c r="G44" s="119">
        <f>1-(+F44/E44)</f>
        <v>0.95380762951767961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19"/>
      <c r="H45" s="18"/>
    </row>
    <row r="46" spans="1:8" ht="15.75" x14ac:dyDescent="0.25">
      <c r="A46" s="45" t="s">
        <v>44</v>
      </c>
      <c r="B46" s="46"/>
      <c r="C46" s="14"/>
      <c r="D46" s="15">
        <v>199</v>
      </c>
      <c r="E46" s="16">
        <v>12928396.5</v>
      </c>
      <c r="F46" s="16">
        <v>908937.91</v>
      </c>
      <c r="G46" s="119">
        <f t="shared" ref="G46:G52" si="0">1-(+F46/E46)</f>
        <v>0.92969445901508352</v>
      </c>
      <c r="H46" s="18"/>
    </row>
    <row r="47" spans="1:8" ht="15.75" x14ac:dyDescent="0.25">
      <c r="A47" s="45" t="s">
        <v>45</v>
      </c>
      <c r="B47" s="46"/>
      <c r="C47" s="14"/>
      <c r="D47" s="15">
        <v>28</v>
      </c>
      <c r="E47" s="16">
        <v>1874493.5</v>
      </c>
      <c r="F47" s="16">
        <v>128407.5</v>
      </c>
      <c r="G47" s="119">
        <f t="shared" si="0"/>
        <v>0.931497495190034</v>
      </c>
      <c r="H47" s="18"/>
    </row>
    <row r="48" spans="1:8" ht="15.75" x14ac:dyDescent="0.25">
      <c r="A48" s="45" t="s">
        <v>46</v>
      </c>
      <c r="B48" s="46"/>
      <c r="C48" s="14"/>
      <c r="D48" s="15">
        <v>157</v>
      </c>
      <c r="E48" s="16">
        <v>14080517</v>
      </c>
      <c r="F48" s="16">
        <v>1163192.8600000001</v>
      </c>
      <c r="G48" s="119">
        <f t="shared" si="0"/>
        <v>0.91738990407809595</v>
      </c>
      <c r="H48" s="18"/>
    </row>
    <row r="49" spans="1:8" ht="15.75" x14ac:dyDescent="0.25">
      <c r="A49" s="45" t="s">
        <v>47</v>
      </c>
      <c r="B49" s="46"/>
      <c r="C49" s="14"/>
      <c r="D49" s="15">
        <v>6</v>
      </c>
      <c r="E49" s="16">
        <v>1659275</v>
      </c>
      <c r="F49" s="16">
        <v>11002</v>
      </c>
      <c r="G49" s="119">
        <f t="shared" si="0"/>
        <v>0.99336939325910412</v>
      </c>
      <c r="H49" s="18"/>
    </row>
    <row r="50" spans="1:8" ht="15.75" x14ac:dyDescent="0.25">
      <c r="A50" s="45" t="s">
        <v>48</v>
      </c>
      <c r="B50" s="46"/>
      <c r="C50" s="14"/>
      <c r="D50" s="15">
        <v>4</v>
      </c>
      <c r="E50" s="16">
        <v>755565</v>
      </c>
      <c r="F50" s="16">
        <v>65425</v>
      </c>
      <c r="G50" s="119">
        <f t="shared" si="0"/>
        <v>0.9134091706206614</v>
      </c>
      <c r="H50" s="18"/>
    </row>
    <row r="51" spans="1:8" ht="15.75" x14ac:dyDescent="0.25">
      <c r="A51" s="45" t="s">
        <v>49</v>
      </c>
      <c r="B51" s="46"/>
      <c r="C51" s="14"/>
      <c r="D51" s="15">
        <v>1</v>
      </c>
      <c r="E51" s="16">
        <v>143890</v>
      </c>
      <c r="F51" s="16">
        <v>10600</v>
      </c>
      <c r="G51" s="119">
        <f t="shared" si="0"/>
        <v>0.9263326151921607</v>
      </c>
      <c r="H51" s="18"/>
    </row>
    <row r="52" spans="1:8" ht="15.75" x14ac:dyDescent="0.25">
      <c r="A52" s="78" t="s">
        <v>50</v>
      </c>
      <c r="B52" s="46"/>
      <c r="C52" s="14"/>
      <c r="D52" s="15">
        <v>1</v>
      </c>
      <c r="E52" s="16">
        <v>213950</v>
      </c>
      <c r="F52" s="16">
        <v>5900</v>
      </c>
      <c r="G52" s="119">
        <f t="shared" si="0"/>
        <v>0.97242346342603414</v>
      </c>
      <c r="H52" s="18"/>
    </row>
    <row r="53" spans="1:8" ht="15.75" x14ac:dyDescent="0.25">
      <c r="A53" s="79" t="s">
        <v>73</v>
      </c>
      <c r="B53" s="46"/>
      <c r="C53" s="14"/>
      <c r="D53" s="15"/>
      <c r="E53" s="16"/>
      <c r="F53" s="16"/>
      <c r="G53" s="119"/>
      <c r="H53" s="18"/>
    </row>
    <row r="54" spans="1:8" ht="15.75" x14ac:dyDescent="0.25">
      <c r="A54" s="45" t="s">
        <v>133</v>
      </c>
      <c r="B54" s="46"/>
      <c r="C54" s="14"/>
      <c r="D54" s="15">
        <v>514</v>
      </c>
      <c r="E54" s="16">
        <v>28518128.030000001</v>
      </c>
      <c r="F54" s="16">
        <v>3497952.09</v>
      </c>
      <c r="G54" s="119">
        <f>1-(+F54/E54)</f>
        <v>0.87734285762654951</v>
      </c>
      <c r="H54" s="18"/>
    </row>
    <row r="55" spans="1:8" ht="15.75" x14ac:dyDescent="0.25">
      <c r="A55" s="126" t="s">
        <v>134</v>
      </c>
      <c r="B55" s="48"/>
      <c r="C55" s="14"/>
      <c r="D55" s="15"/>
      <c r="E55" s="16"/>
      <c r="F55" s="16"/>
      <c r="G55" s="119"/>
      <c r="H55" s="18"/>
    </row>
    <row r="56" spans="1:8" x14ac:dyDescent="0.2">
      <c r="A56" s="20" t="s">
        <v>51</v>
      </c>
      <c r="B56" s="48"/>
      <c r="C56" s="14"/>
      <c r="D56" s="21"/>
      <c r="E56" s="71"/>
      <c r="F56" s="16"/>
      <c r="G56" s="120"/>
      <c r="H56" s="18"/>
    </row>
    <row r="57" spans="1:8" x14ac:dyDescent="0.2">
      <c r="A57" s="20" t="s">
        <v>52</v>
      </c>
      <c r="B57" s="46"/>
      <c r="C57" s="14"/>
      <c r="D57" s="21"/>
      <c r="E57" s="71"/>
      <c r="F57" s="16"/>
      <c r="G57" s="120"/>
      <c r="H57" s="18"/>
    </row>
    <row r="58" spans="1:8" x14ac:dyDescent="0.2">
      <c r="A58" s="20" t="s">
        <v>53</v>
      </c>
      <c r="B58" s="46"/>
      <c r="C58" s="14"/>
      <c r="D58" s="21"/>
      <c r="E58" s="70"/>
      <c r="F58" s="16"/>
      <c r="G58" s="120"/>
      <c r="H58" s="18"/>
    </row>
    <row r="59" spans="1:8" x14ac:dyDescent="0.2">
      <c r="A59" s="20" t="s">
        <v>36</v>
      </c>
      <c r="B59" s="46"/>
      <c r="C59" s="29"/>
      <c r="D59" s="21"/>
      <c r="E59" s="70"/>
      <c r="F59" s="16"/>
      <c r="G59" s="120"/>
      <c r="H59" s="18"/>
    </row>
    <row r="60" spans="1:8" ht="15.75" x14ac:dyDescent="0.25">
      <c r="A60" s="50"/>
      <c r="B60" s="25"/>
      <c r="C60" s="51"/>
      <c r="D60" s="21"/>
      <c r="E60" s="26"/>
      <c r="F60" s="26"/>
      <c r="G60" s="120"/>
      <c r="H60" s="2"/>
    </row>
    <row r="61" spans="1:8" ht="18" x14ac:dyDescent="0.25">
      <c r="A61" s="28" t="s">
        <v>54</v>
      </c>
      <c r="B61" s="28"/>
      <c r="C61" s="56"/>
      <c r="D61" s="30">
        <f>SUM(D44:D57)</f>
        <v>930</v>
      </c>
      <c r="E61" s="31">
        <f>SUM(E44:E60)</f>
        <v>64137424.93</v>
      </c>
      <c r="F61" s="31">
        <f>SUM(F44:F60)</f>
        <v>5974487.4199999999</v>
      </c>
      <c r="G61" s="111">
        <f>1-(+F61/E61)</f>
        <v>0.90684865464242459</v>
      </c>
      <c r="H61" s="2"/>
    </row>
    <row r="62" spans="1:8" ht="18" x14ac:dyDescent="0.25">
      <c r="A62" s="58"/>
      <c r="B62" s="59"/>
      <c r="C62" s="59"/>
      <c r="D62" s="52"/>
      <c r="E62" s="53"/>
      <c r="F62" s="54"/>
      <c r="G62" s="54"/>
      <c r="H62" s="2"/>
    </row>
    <row r="63" spans="1:8" ht="18" x14ac:dyDescent="0.25">
      <c r="A63" s="55" t="s">
        <v>55</v>
      </c>
      <c r="B63" s="60"/>
      <c r="C63" s="60"/>
      <c r="D63" s="56"/>
      <c r="E63" s="56"/>
      <c r="F63" s="57">
        <f>F61+F39</f>
        <v>6450002.4199999999</v>
      </c>
      <c r="G63" s="56"/>
      <c r="H63" s="2"/>
    </row>
    <row r="64" spans="1:8" ht="18" x14ac:dyDescent="0.25">
      <c r="A64" s="55"/>
      <c r="B64" s="60"/>
      <c r="C64" s="60"/>
      <c r="D64" s="56"/>
      <c r="E64" s="56"/>
      <c r="F64" s="61"/>
      <c r="G64" s="60"/>
      <c r="H64" s="2"/>
    </row>
    <row r="65" spans="1:8" ht="15.75" x14ac:dyDescent="0.2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8" x14ac:dyDescent="0.25">
      <c r="A67" s="4"/>
      <c r="B67" s="59"/>
      <c r="C67" s="59"/>
      <c r="D67" s="59"/>
      <c r="E67" s="59"/>
      <c r="F67" s="57"/>
      <c r="G67" s="59"/>
      <c r="H67" s="2"/>
    </row>
    <row r="68" spans="1:8" x14ac:dyDescent="0.2">
      <c r="A68" s="62" t="s">
        <v>59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/>
      <c r="E9" s="16"/>
      <c r="F9" s="16"/>
      <c r="G9" s="17"/>
      <c r="H9" s="18"/>
    </row>
    <row r="10" spans="1:8" ht="15.75" x14ac:dyDescent="0.25">
      <c r="A10" s="112" t="s">
        <v>11</v>
      </c>
      <c r="B10" s="13"/>
      <c r="C10" s="14"/>
      <c r="D10" s="15"/>
      <c r="E10" s="16"/>
      <c r="F10" s="16"/>
      <c r="G10" s="17"/>
      <c r="H10" s="18"/>
    </row>
    <row r="11" spans="1:8" ht="15.75" x14ac:dyDescent="0.25">
      <c r="A11" s="112" t="s">
        <v>87</v>
      </c>
      <c r="B11" s="13"/>
      <c r="C11" s="14"/>
      <c r="D11" s="15"/>
      <c r="E11" s="16"/>
      <c r="F11" s="16"/>
      <c r="G11" s="17"/>
      <c r="H11" s="18"/>
    </row>
    <row r="12" spans="1:8" ht="15.75" x14ac:dyDescent="0.25">
      <c r="A12" s="112" t="s">
        <v>12</v>
      </c>
      <c r="B12" s="13"/>
      <c r="C12" s="14"/>
      <c r="D12" s="15"/>
      <c r="E12" s="16"/>
      <c r="F12" s="16"/>
      <c r="G12" s="17"/>
      <c r="H12" s="18"/>
    </row>
    <row r="13" spans="1:8" ht="15.75" x14ac:dyDescent="0.25">
      <c r="A13" s="112" t="s">
        <v>62</v>
      </c>
      <c r="B13" s="13"/>
      <c r="C13" s="14"/>
      <c r="D13" s="15"/>
      <c r="E13" s="16"/>
      <c r="F13" s="16"/>
      <c r="G13" s="17"/>
      <c r="H13" s="18"/>
    </row>
    <row r="14" spans="1:8" ht="15.75" x14ac:dyDescent="0.25">
      <c r="A14" s="112" t="s">
        <v>130</v>
      </c>
      <c r="B14" s="13"/>
      <c r="C14" s="14"/>
      <c r="D14" s="15"/>
      <c r="E14" s="16"/>
      <c r="F14" s="16"/>
      <c r="G14" s="17"/>
      <c r="H14" s="18"/>
    </row>
    <row r="15" spans="1:8" ht="15.75" x14ac:dyDescent="0.25">
      <c r="A15" s="112" t="s">
        <v>15</v>
      </c>
      <c r="B15" s="13"/>
      <c r="C15" s="14"/>
      <c r="D15" s="15"/>
      <c r="E15" s="16"/>
      <c r="F15" s="16"/>
      <c r="G15" s="17"/>
      <c r="H15" s="18"/>
    </row>
    <row r="16" spans="1:8" ht="15.75" x14ac:dyDescent="0.25">
      <c r="A16" s="112" t="s">
        <v>88</v>
      </c>
      <c r="B16" s="13"/>
      <c r="C16" s="14"/>
      <c r="D16" s="15"/>
      <c r="E16" s="16"/>
      <c r="F16" s="16"/>
      <c r="G16" s="17"/>
      <c r="H16" s="18"/>
    </row>
    <row r="17" spans="1:8" ht="15.75" x14ac:dyDescent="0.25">
      <c r="A17" s="112" t="s">
        <v>17</v>
      </c>
      <c r="B17" s="13"/>
      <c r="C17" s="14"/>
      <c r="D17" s="15"/>
      <c r="E17" s="16"/>
      <c r="F17" s="16"/>
      <c r="G17" s="17"/>
      <c r="H17" s="18"/>
    </row>
    <row r="18" spans="1:8" ht="15.75" x14ac:dyDescent="0.25">
      <c r="A18" s="112" t="s">
        <v>18</v>
      </c>
      <c r="B18" s="13"/>
      <c r="C18" s="14"/>
      <c r="D18" s="15">
        <v>2</v>
      </c>
      <c r="E18" s="16">
        <v>232723</v>
      </c>
      <c r="F18" s="16">
        <v>48389.5</v>
      </c>
      <c r="G18" s="17">
        <f>F18/E18</f>
        <v>0.20792745023053158</v>
      </c>
      <c r="H18" s="18"/>
    </row>
    <row r="19" spans="1:8" ht="15.75" x14ac:dyDescent="0.25">
      <c r="A19" s="112" t="s">
        <v>19</v>
      </c>
      <c r="B19" s="13"/>
      <c r="C19" s="14"/>
      <c r="D19" s="15"/>
      <c r="E19" s="16"/>
      <c r="F19" s="16"/>
      <c r="G19" s="17"/>
      <c r="H19" s="18"/>
    </row>
    <row r="20" spans="1:8" ht="15.75" x14ac:dyDescent="0.25">
      <c r="A20" s="112" t="s">
        <v>20</v>
      </c>
      <c r="B20" s="13"/>
      <c r="C20" s="14"/>
      <c r="D20" s="15"/>
      <c r="E20" s="16"/>
      <c r="F20" s="16"/>
      <c r="G20" s="17"/>
      <c r="H20" s="18"/>
    </row>
    <row r="21" spans="1:8" ht="15.75" x14ac:dyDescent="0.25">
      <c r="A21" s="112" t="s">
        <v>89</v>
      </c>
      <c r="B21" s="13"/>
      <c r="C21" s="14"/>
      <c r="D21" s="15"/>
      <c r="E21" s="16"/>
      <c r="F21" s="16"/>
      <c r="G21" s="17"/>
      <c r="H21" s="18"/>
    </row>
    <row r="22" spans="1:8" ht="15.75" x14ac:dyDescent="0.25">
      <c r="A22" s="112" t="s">
        <v>22</v>
      </c>
      <c r="B22" s="13"/>
      <c r="C22" s="14"/>
      <c r="D22" s="15"/>
      <c r="E22" s="16"/>
      <c r="F22" s="16"/>
      <c r="G22" s="17"/>
      <c r="H22" s="18"/>
    </row>
    <row r="23" spans="1:8" ht="15.75" x14ac:dyDescent="0.25">
      <c r="A23" s="112" t="s">
        <v>23</v>
      </c>
      <c r="B23" s="13"/>
      <c r="C23" s="14"/>
      <c r="D23" s="15"/>
      <c r="E23" s="16"/>
      <c r="F23" s="16"/>
      <c r="G23" s="17"/>
      <c r="H23" s="18"/>
    </row>
    <row r="24" spans="1:8" ht="15.75" x14ac:dyDescent="0.25">
      <c r="A24" s="112" t="s">
        <v>24</v>
      </c>
      <c r="B24" s="13"/>
      <c r="C24" s="14"/>
      <c r="D24" s="15"/>
      <c r="E24" s="16"/>
      <c r="F24" s="16"/>
      <c r="G24" s="17"/>
      <c r="H24" s="18"/>
    </row>
    <row r="25" spans="1:8" ht="15.75" x14ac:dyDescent="0.25">
      <c r="A25" s="113" t="s">
        <v>25</v>
      </c>
      <c r="B25" s="13"/>
      <c r="C25" s="14"/>
      <c r="D25" s="15">
        <v>1</v>
      </c>
      <c r="E25" s="16">
        <v>77647</v>
      </c>
      <c r="F25" s="16">
        <v>20751</v>
      </c>
      <c r="G25" s="17">
        <f>F25/E25</f>
        <v>0.2672479297332801</v>
      </c>
      <c r="H25" s="18"/>
    </row>
    <row r="26" spans="1:8" ht="15.75" x14ac:dyDescent="0.25">
      <c r="A26" s="113" t="s">
        <v>26</v>
      </c>
      <c r="B26" s="13"/>
      <c r="C26" s="14"/>
      <c r="D26" s="15"/>
      <c r="E26" s="16"/>
      <c r="F26" s="16"/>
      <c r="G26" s="17"/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7"/>
      <c r="H27" s="18"/>
    </row>
    <row r="28" spans="1:8" ht="15.75" x14ac:dyDescent="0.25">
      <c r="A28" s="114" t="s">
        <v>28</v>
      </c>
      <c r="B28" s="13"/>
      <c r="C28" s="14"/>
      <c r="D28" s="15"/>
      <c r="E28" s="16"/>
      <c r="F28" s="16"/>
      <c r="G28" s="17"/>
      <c r="H28" s="18"/>
    </row>
    <row r="29" spans="1:8" ht="15.75" x14ac:dyDescent="0.25">
      <c r="A29" s="114" t="s">
        <v>29</v>
      </c>
      <c r="B29" s="13"/>
      <c r="C29" s="14"/>
      <c r="D29" s="15">
        <v>1</v>
      </c>
      <c r="E29" s="16">
        <v>62730</v>
      </c>
      <c r="F29" s="16">
        <v>10298</v>
      </c>
      <c r="G29" s="17">
        <f>F29/E29</f>
        <v>0.16416387693288698</v>
      </c>
      <c r="H29" s="18"/>
    </row>
    <row r="30" spans="1:8" ht="15.75" x14ac:dyDescent="0.25">
      <c r="A30" s="114" t="s">
        <v>118</v>
      </c>
      <c r="B30" s="13"/>
      <c r="C30" s="14"/>
      <c r="D30" s="15"/>
      <c r="E30" s="16"/>
      <c r="F30" s="16"/>
      <c r="G30" s="17"/>
      <c r="H30" s="18"/>
    </row>
    <row r="31" spans="1:8" ht="15.75" x14ac:dyDescent="0.25">
      <c r="A31" s="114" t="s">
        <v>33</v>
      </c>
      <c r="B31" s="13"/>
      <c r="C31" s="14"/>
      <c r="D31" s="15"/>
      <c r="E31" s="16"/>
      <c r="F31" s="16"/>
      <c r="G31" s="17"/>
      <c r="H31" s="18"/>
    </row>
    <row r="32" spans="1:8" ht="15.75" x14ac:dyDescent="0.25">
      <c r="A32" s="114" t="s">
        <v>64</v>
      </c>
      <c r="B32" s="13"/>
      <c r="C32" s="14"/>
      <c r="D32" s="15">
        <v>1</v>
      </c>
      <c r="E32" s="16">
        <v>122293</v>
      </c>
      <c r="F32" s="16">
        <v>28309</v>
      </c>
      <c r="G32" s="17">
        <f>F32/E32</f>
        <v>0.23148504002682083</v>
      </c>
      <c r="H32" s="18"/>
    </row>
    <row r="33" spans="1:8" ht="15.75" x14ac:dyDescent="0.25">
      <c r="A33" s="114" t="s">
        <v>80</v>
      </c>
      <c r="B33" s="13"/>
      <c r="C33" s="14"/>
      <c r="D33" s="15">
        <v>5</v>
      </c>
      <c r="E33" s="16">
        <v>504222</v>
      </c>
      <c r="F33" s="16">
        <v>94276</v>
      </c>
      <c r="G33" s="17">
        <f>F33/E33</f>
        <v>0.18697319831344131</v>
      </c>
      <c r="H33" s="18"/>
    </row>
    <row r="34" spans="1:8" ht="15.75" x14ac:dyDescent="0.25">
      <c r="A34" s="114" t="s">
        <v>69</v>
      </c>
      <c r="B34" s="13"/>
      <c r="C34" s="14"/>
      <c r="D34" s="15"/>
      <c r="E34" s="16"/>
      <c r="F34" s="16"/>
      <c r="G34" s="17"/>
      <c r="H34" s="18"/>
    </row>
    <row r="35" spans="1:8" x14ac:dyDescent="0.2">
      <c r="A35" s="20" t="s">
        <v>34</v>
      </c>
      <c r="B35" s="13"/>
      <c r="C35" s="14"/>
      <c r="D35" s="21"/>
      <c r="E35" s="70"/>
      <c r="F35" s="16"/>
      <c r="G35" s="23"/>
      <c r="H35" s="18"/>
    </row>
    <row r="36" spans="1:8" x14ac:dyDescent="0.2">
      <c r="A36" s="20" t="s">
        <v>53</v>
      </c>
      <c r="B36" s="13"/>
      <c r="C36" s="14"/>
      <c r="D36" s="21"/>
      <c r="E36" s="70"/>
      <c r="F36" s="16"/>
      <c r="G36" s="23"/>
      <c r="H36" s="18"/>
    </row>
    <row r="37" spans="1:8" x14ac:dyDescent="0.2">
      <c r="A37" s="20" t="s">
        <v>36</v>
      </c>
      <c r="B37" s="13"/>
      <c r="C37" s="14"/>
      <c r="D37" s="21"/>
      <c r="E37" s="70"/>
      <c r="F37" s="16"/>
      <c r="G37" s="23"/>
      <c r="H37" s="18"/>
    </row>
    <row r="38" spans="1:8" x14ac:dyDescent="0.2">
      <c r="A38" s="24"/>
      <c r="B38" s="25"/>
      <c r="C38" s="14"/>
      <c r="D38" s="21"/>
      <c r="E38" s="26"/>
      <c r="F38" s="26"/>
      <c r="G38" s="23"/>
      <c r="H38" s="18"/>
    </row>
    <row r="39" spans="1:8" ht="15.75" x14ac:dyDescent="0.25">
      <c r="A39" s="27" t="s">
        <v>37</v>
      </c>
      <c r="B39" s="28"/>
      <c r="C39" s="29"/>
      <c r="D39" s="30">
        <f>SUM(D9:D38)</f>
        <v>10</v>
      </c>
      <c r="E39" s="31">
        <f>SUM(E9:E38)</f>
        <v>999615</v>
      </c>
      <c r="F39" s="31">
        <f>SUM(F9:F38)</f>
        <v>202023.5</v>
      </c>
      <c r="G39" s="32">
        <f>F39/E39</f>
        <v>0.20210130900396653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x14ac:dyDescent="0.25">
      <c r="A44" s="45" t="s">
        <v>42</v>
      </c>
      <c r="B44" s="46"/>
      <c r="C44" s="14"/>
      <c r="D44" s="15"/>
      <c r="E44" s="16"/>
      <c r="F44" s="16"/>
      <c r="G44" s="17"/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x14ac:dyDescent="0.25">
      <c r="A46" s="45" t="s">
        <v>44</v>
      </c>
      <c r="B46" s="46"/>
      <c r="C46" s="14"/>
      <c r="D46" s="15">
        <v>24</v>
      </c>
      <c r="E46" s="16">
        <v>2075475.25</v>
      </c>
      <c r="F46" s="16">
        <v>84765.94</v>
      </c>
      <c r="G46" s="17">
        <f>1-(+F46/E46)</f>
        <v>0.9591582988040932</v>
      </c>
      <c r="H46" s="18"/>
    </row>
    <row r="47" spans="1:8" ht="15.75" x14ac:dyDescent="0.25">
      <c r="A47" s="45" t="s">
        <v>45</v>
      </c>
      <c r="B47" s="46"/>
      <c r="C47" s="14"/>
      <c r="D47" s="15"/>
      <c r="E47" s="16"/>
      <c r="F47" s="16"/>
      <c r="G47" s="17"/>
      <c r="H47" s="18"/>
    </row>
    <row r="48" spans="1:8" ht="15.75" x14ac:dyDescent="0.25">
      <c r="A48" s="45" t="s">
        <v>46</v>
      </c>
      <c r="B48" s="46"/>
      <c r="C48" s="14"/>
      <c r="D48" s="15">
        <v>34</v>
      </c>
      <c r="E48" s="16">
        <v>3588092.48</v>
      </c>
      <c r="F48" s="16">
        <v>238264.73</v>
      </c>
      <c r="G48" s="17">
        <f>1-(+F48/E48)</f>
        <v>0.93359571100018024</v>
      </c>
      <c r="H48" s="18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7"/>
      <c r="H49" s="18"/>
    </row>
    <row r="50" spans="1:8" ht="15.75" x14ac:dyDescent="0.25">
      <c r="A50" s="45" t="s">
        <v>48</v>
      </c>
      <c r="B50" s="46"/>
      <c r="C50" s="14"/>
      <c r="D50" s="15">
        <v>4</v>
      </c>
      <c r="E50" s="16">
        <v>583125</v>
      </c>
      <c r="F50" s="16">
        <v>53630</v>
      </c>
      <c r="G50" s="17">
        <f>1-(+F50/E50)</f>
        <v>0.90803001071811362</v>
      </c>
      <c r="H50" s="18"/>
    </row>
    <row r="51" spans="1:8" ht="15.75" x14ac:dyDescent="0.25">
      <c r="A51" s="45" t="s">
        <v>49</v>
      </c>
      <c r="B51" s="46"/>
      <c r="C51" s="14"/>
      <c r="D51" s="15"/>
      <c r="E51" s="16"/>
      <c r="F51" s="16"/>
      <c r="G51" s="17"/>
      <c r="H51" s="18"/>
    </row>
    <row r="52" spans="1:8" ht="15.75" x14ac:dyDescent="0.25">
      <c r="A52" s="45" t="s">
        <v>50</v>
      </c>
      <c r="B52" s="46"/>
      <c r="C52" s="14"/>
      <c r="D52" s="15"/>
      <c r="E52" s="16"/>
      <c r="F52" s="16"/>
      <c r="G52" s="17"/>
      <c r="H52" s="18"/>
    </row>
    <row r="53" spans="1:8" ht="15.75" x14ac:dyDescent="0.25">
      <c r="A53" s="45" t="s">
        <v>74</v>
      </c>
      <c r="B53" s="48"/>
      <c r="C53" s="14"/>
      <c r="D53" s="123">
        <v>502</v>
      </c>
      <c r="E53" s="124">
        <v>28343580.969999999</v>
      </c>
      <c r="F53" s="124">
        <v>2784520.77</v>
      </c>
      <c r="G53" s="17">
        <f>1-(+F53/E53)</f>
        <v>0.90175832852781546</v>
      </c>
      <c r="H53" s="18"/>
    </row>
    <row r="54" spans="1:8" ht="15.75" x14ac:dyDescent="0.25">
      <c r="A54" s="45" t="s">
        <v>75</v>
      </c>
      <c r="B54" s="48"/>
      <c r="C54" s="14"/>
      <c r="D54" s="15"/>
      <c r="E54" s="16"/>
      <c r="F54" s="16"/>
      <c r="G54" s="17"/>
      <c r="H54" s="18"/>
    </row>
    <row r="55" spans="1:8" x14ac:dyDescent="0.2">
      <c r="A55" s="20" t="s">
        <v>51</v>
      </c>
      <c r="B55" s="48"/>
      <c r="C55" s="14"/>
      <c r="D55" s="21"/>
      <c r="E55" s="71"/>
      <c r="F55" s="16"/>
      <c r="G55" s="23"/>
      <c r="H55" s="18"/>
    </row>
    <row r="56" spans="1:8" x14ac:dyDescent="0.2">
      <c r="A56" s="20" t="s">
        <v>52</v>
      </c>
      <c r="B56" s="46"/>
      <c r="C56" s="14"/>
      <c r="D56" s="21"/>
      <c r="E56" s="71"/>
      <c r="F56" s="16"/>
      <c r="G56" s="23"/>
      <c r="H56" s="18"/>
    </row>
    <row r="57" spans="1:8" x14ac:dyDescent="0.2">
      <c r="A57" s="20" t="s">
        <v>53</v>
      </c>
      <c r="B57" s="46"/>
      <c r="C57" s="14"/>
      <c r="D57" s="21"/>
      <c r="E57" s="70"/>
      <c r="F57" s="16"/>
      <c r="G57" s="23"/>
      <c r="H57" s="18"/>
    </row>
    <row r="58" spans="1:8" x14ac:dyDescent="0.2">
      <c r="A58" s="20" t="s">
        <v>36</v>
      </c>
      <c r="B58" s="46"/>
      <c r="C58" s="14"/>
      <c r="D58" s="21"/>
      <c r="E58" s="70"/>
      <c r="F58" s="16"/>
      <c r="G58" s="23"/>
      <c r="H58" s="18"/>
    </row>
    <row r="59" spans="1:8" ht="15.75" x14ac:dyDescent="0.25">
      <c r="A59" s="50"/>
      <c r="B59" s="25"/>
      <c r="C59" s="14"/>
      <c r="D59" s="21"/>
      <c r="E59" s="72"/>
      <c r="F59" s="26"/>
      <c r="G59" s="23"/>
      <c r="H59" s="18"/>
    </row>
    <row r="60" spans="1:8" ht="15.75" x14ac:dyDescent="0.25">
      <c r="A60" s="28" t="s">
        <v>54</v>
      </c>
      <c r="B60" s="28"/>
      <c r="C60" s="29"/>
      <c r="D60" s="30">
        <f>SUM(D44:D56)</f>
        <v>564</v>
      </c>
      <c r="E60" s="31">
        <f>SUM(E44:E59)</f>
        <v>34590273.700000003</v>
      </c>
      <c r="F60" s="31">
        <f>SUM(F44:F59)</f>
        <v>3161181.44</v>
      </c>
      <c r="G60" s="32">
        <f>1-(F60/E60)</f>
        <v>0.90861068439594339</v>
      </c>
      <c r="H60" s="18"/>
    </row>
    <row r="61" spans="1:8" x14ac:dyDescent="0.2">
      <c r="A61" s="51"/>
      <c r="B61" s="51"/>
      <c r="C61" s="73"/>
      <c r="D61" s="74"/>
      <c r="E61" s="53"/>
      <c r="F61" s="54"/>
      <c r="G61" s="54"/>
      <c r="H61" s="2"/>
    </row>
    <row r="62" spans="1:8" ht="18" x14ac:dyDescent="0.25">
      <c r="A62" s="55" t="s">
        <v>55</v>
      </c>
      <c r="B62" s="56"/>
      <c r="C62" s="59"/>
      <c r="D62" s="75"/>
      <c r="E62" s="56"/>
      <c r="F62" s="57">
        <f>F60+F39</f>
        <v>3363204.94</v>
      </c>
      <c r="G62" s="56"/>
      <c r="H62" s="2"/>
    </row>
    <row r="63" spans="1:8" ht="18" x14ac:dyDescent="0.25">
      <c r="A63" s="58"/>
      <c r="B63" s="59"/>
      <c r="C63" s="59"/>
      <c r="D63" s="76"/>
      <c r="E63" s="59"/>
      <c r="F63" s="57"/>
      <c r="G63" s="59"/>
      <c r="H63" s="2"/>
    </row>
    <row r="64" spans="1:8" ht="15.75" x14ac:dyDescent="0.25">
      <c r="A64" s="4" t="s">
        <v>56</v>
      </c>
      <c r="B64" s="60"/>
      <c r="C64" s="60"/>
      <c r="D64" s="60"/>
      <c r="E64" s="60"/>
      <c r="F64" s="61"/>
      <c r="G64" s="60"/>
      <c r="H64" s="2"/>
    </row>
    <row r="65" spans="1:8" ht="15.75" x14ac:dyDescent="0.2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/>
      <c r="B67" s="60"/>
      <c r="C67" s="60"/>
      <c r="D67" s="60"/>
      <c r="E67" s="60"/>
      <c r="F67" s="61"/>
      <c r="G67" s="60"/>
      <c r="H67" s="2"/>
    </row>
    <row r="68" spans="1:8" ht="18" x14ac:dyDescent="0.25">
      <c r="A68" s="62" t="s">
        <v>59</v>
      </c>
      <c r="B68" s="59"/>
      <c r="C68" s="59"/>
      <c r="D68" s="59"/>
      <c r="E68" s="59"/>
      <c r="F68" s="57"/>
      <c r="G68" s="5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82" customWidth="1"/>
    <col min="2" max="2" width="15.6640625" style="82" customWidth="1"/>
    <col min="3" max="3" width="3.6640625" style="82" customWidth="1"/>
    <col min="4" max="4" width="6.6640625" style="82" customWidth="1"/>
    <col min="5" max="6" width="14.6640625" style="82" customWidth="1"/>
    <col min="7" max="7" width="11.6640625" style="82" customWidth="1"/>
    <col min="8" max="8" width="3.6640625" style="82" customWidth="1"/>
    <col min="9" max="16384" width="8.88671875" style="82"/>
  </cols>
  <sheetData>
    <row r="1" spans="1:8" ht="23.25" x14ac:dyDescent="0.35">
      <c r="A1" s="81" t="s">
        <v>0</v>
      </c>
      <c r="B1" s="29"/>
      <c r="C1" s="29"/>
      <c r="D1" s="29"/>
      <c r="E1" s="29"/>
      <c r="F1" s="29"/>
      <c r="G1" s="29"/>
      <c r="H1" s="29"/>
    </row>
    <row r="2" spans="1:8" ht="23.25" x14ac:dyDescent="0.35">
      <c r="A2" s="81" t="s">
        <v>1</v>
      </c>
      <c r="B2" s="29"/>
      <c r="C2" s="29"/>
      <c r="D2" s="29"/>
      <c r="E2" s="29"/>
      <c r="F2" s="29"/>
      <c r="G2" s="29"/>
      <c r="H2" s="29"/>
    </row>
    <row r="3" spans="1:8" ht="23.25" x14ac:dyDescent="0.35">
      <c r="A3" s="1" t="str">
        <f>ARG!$A$3</f>
        <v>MONTH ENDED:      FEBRUARY 2015</v>
      </c>
      <c r="B3" s="29"/>
      <c r="C3" s="29"/>
      <c r="D3" s="29"/>
      <c r="E3" s="29"/>
      <c r="F3" s="29"/>
      <c r="G3" s="29"/>
      <c r="H3" s="29"/>
    </row>
    <row r="4" spans="1:8" x14ac:dyDescent="0.2">
      <c r="A4" s="97"/>
      <c r="B4" s="97"/>
      <c r="C4" s="97"/>
      <c r="D4" s="97"/>
      <c r="E4" s="97"/>
      <c r="F4" s="5"/>
      <c r="G4" s="5"/>
      <c r="H4" s="29"/>
    </row>
    <row r="5" spans="1:8" ht="23.25" x14ac:dyDescent="0.35">
      <c r="A5" s="29"/>
      <c r="B5" s="97"/>
      <c r="C5" s="97"/>
      <c r="D5" s="98" t="s">
        <v>120</v>
      </c>
      <c r="E5" s="99"/>
      <c r="F5" s="8"/>
      <c r="G5" s="5"/>
      <c r="H5" s="100"/>
    </row>
    <row r="6" spans="1:8" ht="18" x14ac:dyDescent="0.25">
      <c r="A6" s="37" t="s">
        <v>3</v>
      </c>
      <c r="B6" s="97"/>
      <c r="C6" s="97"/>
      <c r="D6" s="97"/>
      <c r="E6" s="97"/>
      <c r="F6" s="5"/>
      <c r="G6" s="5"/>
      <c r="H6" s="100"/>
    </row>
    <row r="7" spans="1:8" ht="15.75" x14ac:dyDescent="0.25">
      <c r="A7" s="101"/>
      <c r="B7" s="101"/>
      <c r="C7" s="101"/>
      <c r="D7" s="101"/>
      <c r="E7" s="39" t="s">
        <v>4</v>
      </c>
      <c r="F7" s="39" t="s">
        <v>4</v>
      </c>
      <c r="G7" s="12" t="s">
        <v>5</v>
      </c>
      <c r="H7" s="38"/>
    </row>
    <row r="8" spans="1:8" ht="15.75" x14ac:dyDescent="0.25">
      <c r="A8" s="101"/>
      <c r="B8" s="101"/>
      <c r="C8" s="101"/>
      <c r="D8" s="39" t="s">
        <v>6</v>
      </c>
      <c r="E8" s="39" t="s">
        <v>7</v>
      </c>
      <c r="F8" s="12" t="s">
        <v>8</v>
      </c>
      <c r="G8" s="12" t="s">
        <v>9</v>
      </c>
      <c r="H8" s="38"/>
    </row>
    <row r="9" spans="1:8" ht="15.75" x14ac:dyDescent="0.25">
      <c r="A9" s="112" t="s">
        <v>10</v>
      </c>
      <c r="B9" s="13"/>
      <c r="C9" s="14"/>
      <c r="D9" s="15">
        <v>1</v>
      </c>
      <c r="E9" s="16">
        <v>7350</v>
      </c>
      <c r="F9" s="16">
        <v>2421</v>
      </c>
      <c r="G9" s="17">
        <f>F9/E9</f>
        <v>0.32938775510204082</v>
      </c>
      <c r="H9" s="103"/>
    </row>
    <row r="10" spans="1:8" ht="15.75" x14ac:dyDescent="0.25">
      <c r="A10" s="112" t="s">
        <v>11</v>
      </c>
      <c r="B10" s="13"/>
      <c r="C10" s="14"/>
      <c r="D10" s="15">
        <v>2</v>
      </c>
      <c r="E10" s="16">
        <v>396267</v>
      </c>
      <c r="F10" s="16">
        <v>61843</v>
      </c>
      <c r="G10" s="17">
        <f>F10/E10</f>
        <v>0.156063966971764</v>
      </c>
      <c r="H10" s="103"/>
    </row>
    <row r="11" spans="1:8" ht="15.75" x14ac:dyDescent="0.25">
      <c r="A11" s="112" t="s">
        <v>62</v>
      </c>
      <c r="B11" s="13"/>
      <c r="C11" s="14"/>
      <c r="D11" s="15"/>
      <c r="E11" s="16"/>
      <c r="F11" s="16"/>
      <c r="G11" s="17"/>
      <c r="H11" s="103"/>
    </row>
    <row r="12" spans="1:8" ht="15.75" x14ac:dyDescent="0.25">
      <c r="A12" s="112" t="s">
        <v>78</v>
      </c>
      <c r="B12" s="13"/>
      <c r="C12" s="14"/>
      <c r="D12" s="15"/>
      <c r="E12" s="16"/>
      <c r="F12" s="16"/>
      <c r="G12" s="17"/>
      <c r="H12" s="103"/>
    </row>
    <row r="13" spans="1:8" ht="15.75" x14ac:dyDescent="0.25">
      <c r="A13" s="112" t="s">
        <v>17</v>
      </c>
      <c r="B13" s="13"/>
      <c r="C13" s="14"/>
      <c r="D13" s="15"/>
      <c r="E13" s="16"/>
      <c r="F13" s="16"/>
      <c r="G13" s="17"/>
      <c r="H13" s="103"/>
    </row>
    <row r="14" spans="1:8" ht="15.75" x14ac:dyDescent="0.25">
      <c r="A14" s="112" t="s">
        <v>80</v>
      </c>
      <c r="B14" s="13"/>
      <c r="C14" s="14"/>
      <c r="D14" s="15">
        <v>8</v>
      </c>
      <c r="E14" s="16">
        <v>992268.5</v>
      </c>
      <c r="F14" s="16">
        <v>195909.5</v>
      </c>
      <c r="G14" s="17">
        <f>F14/E14</f>
        <v>0.19743597625037981</v>
      </c>
      <c r="H14" s="103"/>
    </row>
    <row r="15" spans="1:8" ht="15.75" x14ac:dyDescent="0.25">
      <c r="A15" s="112" t="s">
        <v>30</v>
      </c>
      <c r="B15" s="13"/>
      <c r="C15" s="14"/>
      <c r="D15" s="15">
        <v>2</v>
      </c>
      <c r="E15" s="16">
        <v>413451</v>
      </c>
      <c r="F15" s="16">
        <v>114811</v>
      </c>
      <c r="G15" s="17">
        <f>F15/E15</f>
        <v>0.27768949645786323</v>
      </c>
      <c r="H15" s="103"/>
    </row>
    <row r="16" spans="1:8" ht="15.75" x14ac:dyDescent="0.25">
      <c r="A16" s="112" t="s">
        <v>81</v>
      </c>
      <c r="B16" s="13"/>
      <c r="C16" s="14"/>
      <c r="D16" s="15"/>
      <c r="E16" s="16"/>
      <c r="F16" s="16"/>
      <c r="G16" s="17"/>
      <c r="H16" s="103"/>
    </row>
    <row r="17" spans="1:8" ht="15.75" x14ac:dyDescent="0.25">
      <c r="A17" s="112" t="s">
        <v>83</v>
      </c>
      <c r="B17" s="13"/>
      <c r="C17" s="14"/>
      <c r="D17" s="15"/>
      <c r="E17" s="16"/>
      <c r="F17" s="16"/>
      <c r="G17" s="17"/>
      <c r="H17" s="103"/>
    </row>
    <row r="18" spans="1:8" ht="15.75" x14ac:dyDescent="0.25">
      <c r="A18" s="112" t="s">
        <v>18</v>
      </c>
      <c r="B18" s="13"/>
      <c r="C18" s="14"/>
      <c r="D18" s="15">
        <v>1</v>
      </c>
      <c r="E18" s="16">
        <v>359899</v>
      </c>
      <c r="F18" s="16">
        <v>96273</v>
      </c>
      <c r="G18" s="17">
        <f>F18/E18</f>
        <v>0.26750004862475307</v>
      </c>
      <c r="H18" s="103"/>
    </row>
    <row r="19" spans="1:8" ht="15.75" x14ac:dyDescent="0.25">
      <c r="A19" s="112" t="s">
        <v>20</v>
      </c>
      <c r="B19" s="13"/>
      <c r="C19" s="14"/>
      <c r="D19" s="15">
        <v>1</v>
      </c>
      <c r="E19" s="16">
        <v>37624</v>
      </c>
      <c r="F19" s="16">
        <v>14337</v>
      </c>
      <c r="G19" s="17">
        <f>F19/E19</f>
        <v>0.38105996172655754</v>
      </c>
      <c r="H19" s="103"/>
    </row>
    <row r="20" spans="1:8" ht="15.75" x14ac:dyDescent="0.25">
      <c r="A20" s="112" t="s">
        <v>118</v>
      </c>
      <c r="B20" s="13"/>
      <c r="C20" s="14"/>
      <c r="D20" s="15">
        <v>1</v>
      </c>
      <c r="E20" s="16">
        <v>15895</v>
      </c>
      <c r="F20" s="16">
        <v>5260</v>
      </c>
      <c r="G20" s="17">
        <f>F20/E20</f>
        <v>0.33092167348222712</v>
      </c>
      <c r="H20" s="103"/>
    </row>
    <row r="21" spans="1:8" ht="15.75" x14ac:dyDescent="0.25">
      <c r="A21" s="112" t="s">
        <v>121</v>
      </c>
      <c r="B21" s="13"/>
      <c r="C21" s="14"/>
      <c r="D21" s="15"/>
      <c r="E21" s="16"/>
      <c r="F21" s="16"/>
      <c r="G21" s="17"/>
      <c r="H21" s="103"/>
    </row>
    <row r="22" spans="1:8" ht="15.75" x14ac:dyDescent="0.25">
      <c r="A22" s="112" t="s">
        <v>22</v>
      </c>
      <c r="B22" s="13"/>
      <c r="C22" s="14"/>
      <c r="D22" s="15"/>
      <c r="E22" s="16"/>
      <c r="F22" s="16"/>
      <c r="G22" s="17"/>
      <c r="H22" s="103"/>
    </row>
    <row r="23" spans="1:8" ht="15.75" x14ac:dyDescent="0.25">
      <c r="A23" s="112" t="s">
        <v>140</v>
      </c>
      <c r="B23" s="13"/>
      <c r="C23" s="14"/>
      <c r="D23" s="15">
        <v>1</v>
      </c>
      <c r="E23" s="16">
        <v>85920</v>
      </c>
      <c r="F23" s="16">
        <v>-15466</v>
      </c>
      <c r="G23" s="17">
        <f>F23/E23</f>
        <v>-0.1800046554934823</v>
      </c>
      <c r="H23" s="103"/>
    </row>
    <row r="24" spans="1:8" ht="15.75" x14ac:dyDescent="0.25">
      <c r="A24" s="112" t="s">
        <v>23</v>
      </c>
      <c r="B24" s="13"/>
      <c r="C24" s="14"/>
      <c r="D24" s="15">
        <v>1</v>
      </c>
      <c r="E24" s="16">
        <v>268942</v>
      </c>
      <c r="F24" s="16">
        <v>32551</v>
      </c>
      <c r="G24" s="17">
        <f>F24/E24</f>
        <v>0.12103353139338593</v>
      </c>
      <c r="H24" s="103"/>
    </row>
    <row r="25" spans="1:8" ht="15.75" x14ac:dyDescent="0.25">
      <c r="A25" s="113" t="s">
        <v>25</v>
      </c>
      <c r="B25" s="13"/>
      <c r="C25" s="14"/>
      <c r="D25" s="15">
        <v>1</v>
      </c>
      <c r="E25" s="16">
        <v>72189</v>
      </c>
      <c r="F25" s="16">
        <v>23872</v>
      </c>
      <c r="G25" s="17">
        <f>F25/E25</f>
        <v>0.33068750086578286</v>
      </c>
      <c r="H25" s="103"/>
    </row>
    <row r="26" spans="1:8" ht="15.75" x14ac:dyDescent="0.25">
      <c r="A26" s="113" t="s">
        <v>26</v>
      </c>
      <c r="B26" s="13"/>
      <c r="C26" s="14"/>
      <c r="D26" s="15">
        <v>4</v>
      </c>
      <c r="E26" s="16">
        <v>30234</v>
      </c>
      <c r="F26" s="16">
        <v>30234</v>
      </c>
      <c r="G26" s="17">
        <f>F26/E26</f>
        <v>1</v>
      </c>
      <c r="H26" s="103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7"/>
      <c r="H27" s="103"/>
    </row>
    <row r="28" spans="1:8" ht="15.75" x14ac:dyDescent="0.25">
      <c r="A28" s="114" t="s">
        <v>28</v>
      </c>
      <c r="B28" s="13"/>
      <c r="C28" s="14"/>
      <c r="D28" s="15"/>
      <c r="E28" s="16">
        <v>6551</v>
      </c>
      <c r="F28" s="16">
        <v>6551</v>
      </c>
      <c r="G28" s="17">
        <f>F28/E28</f>
        <v>1</v>
      </c>
      <c r="H28" s="103"/>
    </row>
    <row r="29" spans="1:8" ht="15.75" x14ac:dyDescent="0.25">
      <c r="A29" s="114" t="s">
        <v>122</v>
      </c>
      <c r="B29" s="13"/>
      <c r="C29" s="14"/>
      <c r="D29" s="15">
        <v>1</v>
      </c>
      <c r="E29" s="16">
        <v>168455</v>
      </c>
      <c r="F29" s="16">
        <v>44362</v>
      </c>
      <c r="G29" s="17">
        <f>F29/E29</f>
        <v>0.26334629426256267</v>
      </c>
      <c r="H29" s="103"/>
    </row>
    <row r="30" spans="1:8" ht="15.75" x14ac:dyDescent="0.25">
      <c r="A30" s="114" t="s">
        <v>68</v>
      </c>
      <c r="B30" s="13"/>
      <c r="C30" s="14"/>
      <c r="D30" s="15"/>
      <c r="E30" s="16"/>
      <c r="F30" s="16"/>
      <c r="G30" s="17"/>
      <c r="H30" s="103"/>
    </row>
    <row r="31" spans="1:8" ht="15.75" x14ac:dyDescent="0.25">
      <c r="A31" s="114" t="s">
        <v>84</v>
      </c>
      <c r="B31" s="13"/>
      <c r="C31" s="14"/>
      <c r="D31" s="15"/>
      <c r="E31" s="16"/>
      <c r="F31" s="16"/>
      <c r="G31" s="17"/>
      <c r="H31" s="103"/>
    </row>
    <row r="32" spans="1:8" ht="15.75" x14ac:dyDescent="0.25">
      <c r="A32" s="125" t="s">
        <v>126</v>
      </c>
      <c r="B32" s="13"/>
      <c r="C32" s="14"/>
      <c r="D32" s="15"/>
      <c r="E32" s="16"/>
      <c r="F32" s="16"/>
      <c r="G32" s="17"/>
      <c r="H32" s="103"/>
    </row>
    <row r="33" spans="1:8" ht="15.75" x14ac:dyDescent="0.25">
      <c r="A33" s="114" t="s">
        <v>70</v>
      </c>
      <c r="B33" s="13"/>
      <c r="C33" s="14"/>
      <c r="D33" s="15"/>
      <c r="E33" s="16"/>
      <c r="F33" s="16"/>
      <c r="G33" s="17"/>
      <c r="H33" s="103"/>
    </row>
    <row r="34" spans="1:8" ht="15.75" x14ac:dyDescent="0.25">
      <c r="A34" s="114" t="s">
        <v>123</v>
      </c>
      <c r="B34" s="13"/>
      <c r="C34" s="14"/>
      <c r="D34" s="15"/>
      <c r="E34" s="16"/>
      <c r="F34" s="16"/>
      <c r="G34" s="17"/>
      <c r="H34" s="103"/>
    </row>
    <row r="35" spans="1:8" x14ac:dyDescent="0.2">
      <c r="A35" s="20" t="s">
        <v>34</v>
      </c>
      <c r="B35" s="13"/>
      <c r="C35" s="14"/>
      <c r="D35" s="21"/>
      <c r="E35" s="70">
        <v>26325</v>
      </c>
      <c r="F35" s="16">
        <v>4050</v>
      </c>
      <c r="G35" s="23"/>
      <c r="H35" s="103"/>
    </row>
    <row r="36" spans="1:8" x14ac:dyDescent="0.2">
      <c r="A36" s="20" t="s">
        <v>53</v>
      </c>
      <c r="B36" s="13"/>
      <c r="C36" s="14"/>
      <c r="D36" s="21"/>
      <c r="E36" s="70"/>
      <c r="F36" s="16"/>
      <c r="G36" s="23"/>
      <c r="H36" s="103"/>
    </row>
    <row r="37" spans="1:8" x14ac:dyDescent="0.2">
      <c r="A37" s="20" t="s">
        <v>36</v>
      </c>
      <c r="B37" s="13"/>
      <c r="C37" s="14"/>
      <c r="D37" s="21"/>
      <c r="E37" s="22"/>
      <c r="F37" s="19"/>
      <c r="G37" s="23"/>
      <c r="H37" s="103"/>
    </row>
    <row r="38" spans="1:8" x14ac:dyDescent="0.2">
      <c r="A38" s="24"/>
      <c r="B38" s="25"/>
      <c r="C38" s="14"/>
      <c r="D38" s="21"/>
      <c r="E38" s="26"/>
      <c r="F38" s="26"/>
      <c r="G38" s="23"/>
      <c r="H38" s="103"/>
    </row>
    <row r="39" spans="1:8" ht="15.75" x14ac:dyDescent="0.25">
      <c r="A39" s="27" t="s">
        <v>37</v>
      </c>
      <c r="B39" s="28"/>
      <c r="C39" s="29"/>
      <c r="D39" s="30">
        <f>SUM(D9:D38)</f>
        <v>24</v>
      </c>
      <c r="E39" s="31">
        <f>SUM(E9:E38)</f>
        <v>2881370.5</v>
      </c>
      <c r="F39" s="31">
        <f>SUM(F9:F38)</f>
        <v>617008.5</v>
      </c>
      <c r="G39" s="32">
        <f>F39/E39</f>
        <v>0.21413716146535131</v>
      </c>
      <c r="H39" s="104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105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105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105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105"/>
    </row>
    <row r="44" spans="1:8" ht="15.75" x14ac:dyDescent="0.25">
      <c r="A44" s="45" t="s">
        <v>42</v>
      </c>
      <c r="B44" s="46"/>
      <c r="C44" s="14"/>
      <c r="D44" s="15">
        <v>13</v>
      </c>
      <c r="E44" s="16">
        <v>263363.84999999998</v>
      </c>
      <c r="F44" s="16">
        <v>21333.81</v>
      </c>
      <c r="G44" s="17">
        <f>1-(+F44/E44)</f>
        <v>0.91899491900653785</v>
      </c>
      <c r="H44" s="103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03"/>
    </row>
    <row r="46" spans="1:8" ht="15.75" x14ac:dyDescent="0.25">
      <c r="A46" s="45" t="s">
        <v>44</v>
      </c>
      <c r="B46" s="46"/>
      <c r="C46" s="14"/>
      <c r="D46" s="15">
        <v>163</v>
      </c>
      <c r="E46" s="16">
        <v>8137988.75</v>
      </c>
      <c r="F46" s="16">
        <v>640543.42000000004</v>
      </c>
      <c r="G46" s="17">
        <f>1-(+F46/E46)</f>
        <v>0.92128971424296946</v>
      </c>
      <c r="H46" s="103"/>
    </row>
    <row r="47" spans="1:8" ht="15.75" x14ac:dyDescent="0.25">
      <c r="A47" s="45" t="s">
        <v>45</v>
      </c>
      <c r="B47" s="46"/>
      <c r="C47" s="14"/>
      <c r="D47" s="15">
        <v>28</v>
      </c>
      <c r="E47" s="16">
        <v>2191713</v>
      </c>
      <c r="F47" s="16">
        <v>153875.29999999999</v>
      </c>
      <c r="G47" s="17">
        <f>1-(+F47/E47)</f>
        <v>0.92979222188306587</v>
      </c>
      <c r="H47" s="103"/>
    </row>
    <row r="48" spans="1:8" ht="15.75" x14ac:dyDescent="0.25">
      <c r="A48" s="45" t="s">
        <v>46</v>
      </c>
      <c r="B48" s="46"/>
      <c r="C48" s="14"/>
      <c r="D48" s="15">
        <v>101</v>
      </c>
      <c r="E48" s="16">
        <v>7426239</v>
      </c>
      <c r="F48" s="16">
        <v>505275.21</v>
      </c>
      <c r="G48" s="17">
        <f>1-(+F48/E48)</f>
        <v>0.93196082027524296</v>
      </c>
      <c r="H48" s="103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7"/>
      <c r="H49" s="103"/>
    </row>
    <row r="50" spans="1:8" ht="15.75" x14ac:dyDescent="0.25">
      <c r="A50" s="45" t="s">
        <v>48</v>
      </c>
      <c r="B50" s="46"/>
      <c r="C50" s="14"/>
      <c r="D50" s="15">
        <v>6</v>
      </c>
      <c r="E50" s="16">
        <v>2374990</v>
      </c>
      <c r="F50" s="16">
        <v>140170</v>
      </c>
      <c r="G50" s="17">
        <f>1-(+F50/E50)</f>
        <v>0.94098080412970164</v>
      </c>
      <c r="H50" s="103"/>
    </row>
    <row r="51" spans="1:8" ht="15.75" x14ac:dyDescent="0.25">
      <c r="A51" s="45" t="s">
        <v>49</v>
      </c>
      <c r="B51" s="46"/>
      <c r="C51" s="14"/>
      <c r="D51" s="15">
        <v>4</v>
      </c>
      <c r="E51" s="16">
        <v>1124640</v>
      </c>
      <c r="F51" s="16">
        <v>54720</v>
      </c>
      <c r="G51" s="17">
        <f>1-(+F51/E51)</f>
        <v>0.95134443021766968</v>
      </c>
      <c r="H51" s="103"/>
    </row>
    <row r="52" spans="1:8" ht="15.75" x14ac:dyDescent="0.25">
      <c r="A52" s="45" t="s">
        <v>50</v>
      </c>
      <c r="B52" s="46"/>
      <c r="C52" s="14"/>
      <c r="D52" s="15">
        <v>2</v>
      </c>
      <c r="E52" s="16">
        <v>1061850</v>
      </c>
      <c r="F52" s="16">
        <v>51950</v>
      </c>
      <c r="G52" s="17">
        <f>1-(+F52/E52)</f>
        <v>0.95107595234731834</v>
      </c>
      <c r="H52" s="103"/>
    </row>
    <row r="53" spans="1:8" ht="15.75" x14ac:dyDescent="0.25">
      <c r="A53" s="47" t="s">
        <v>73</v>
      </c>
      <c r="B53" s="46"/>
      <c r="C53" s="14"/>
      <c r="D53" s="15"/>
      <c r="E53" s="16"/>
      <c r="F53" s="16"/>
      <c r="G53" s="17"/>
      <c r="H53" s="103"/>
    </row>
    <row r="54" spans="1:8" ht="15.75" x14ac:dyDescent="0.25">
      <c r="A54" s="45" t="s">
        <v>74</v>
      </c>
      <c r="B54" s="48"/>
      <c r="C54" s="14"/>
      <c r="D54" s="15">
        <v>608</v>
      </c>
      <c r="E54" s="16">
        <v>26197724.82</v>
      </c>
      <c r="F54" s="16">
        <v>3145786.41</v>
      </c>
      <c r="G54" s="17">
        <f>1-(+F54/E54)</f>
        <v>0.87992138891395533</v>
      </c>
      <c r="H54" s="103"/>
    </row>
    <row r="55" spans="1:8" ht="15.75" x14ac:dyDescent="0.25">
      <c r="A55" s="45" t="s">
        <v>75</v>
      </c>
      <c r="B55" s="48"/>
      <c r="C55" s="14"/>
      <c r="D55" s="15">
        <v>5</v>
      </c>
      <c r="E55" s="16">
        <v>800979.61</v>
      </c>
      <c r="F55" s="16">
        <v>15424.95</v>
      </c>
      <c r="G55" s="17">
        <f>1-(+F55/E55)</f>
        <v>0.98074239367965932</v>
      </c>
      <c r="H55" s="103"/>
    </row>
    <row r="56" spans="1:8" x14ac:dyDescent="0.2">
      <c r="A56" s="20" t="s">
        <v>51</v>
      </c>
      <c r="B56" s="48"/>
      <c r="C56" s="14"/>
      <c r="D56" s="21"/>
      <c r="E56" s="71"/>
      <c r="F56" s="16"/>
      <c r="G56" s="23"/>
      <c r="H56" s="103"/>
    </row>
    <row r="57" spans="1:8" x14ac:dyDescent="0.2">
      <c r="A57" s="20" t="s">
        <v>52</v>
      </c>
      <c r="B57" s="46"/>
      <c r="C57" s="14"/>
      <c r="D57" s="21"/>
      <c r="E57" s="71"/>
      <c r="F57" s="16"/>
      <c r="G57" s="23"/>
      <c r="H57" s="103"/>
    </row>
    <row r="58" spans="1:8" x14ac:dyDescent="0.2">
      <c r="A58" s="20" t="s">
        <v>53</v>
      </c>
      <c r="B58" s="46"/>
      <c r="C58" s="14"/>
      <c r="D58" s="21"/>
      <c r="E58" s="70"/>
      <c r="F58" s="16"/>
      <c r="G58" s="23"/>
      <c r="H58" s="103"/>
    </row>
    <row r="59" spans="1:8" x14ac:dyDescent="0.2">
      <c r="A59" s="20" t="s">
        <v>36</v>
      </c>
      <c r="B59" s="46"/>
      <c r="C59" s="14"/>
      <c r="D59" s="21"/>
      <c r="E59" s="70"/>
      <c r="F59" s="16"/>
      <c r="G59" s="23"/>
      <c r="H59" s="103"/>
    </row>
    <row r="60" spans="1:8" ht="15.75" x14ac:dyDescent="0.25">
      <c r="A60" s="50"/>
      <c r="B60" s="25"/>
      <c r="C60" s="14"/>
      <c r="D60" s="21"/>
      <c r="E60" s="26"/>
      <c r="F60" s="26"/>
      <c r="G60" s="23"/>
      <c r="H60" s="103"/>
    </row>
    <row r="61" spans="1:8" ht="15.75" x14ac:dyDescent="0.25">
      <c r="A61" s="28" t="s">
        <v>54</v>
      </c>
      <c r="B61" s="51"/>
      <c r="C61" s="51"/>
      <c r="D61" s="30">
        <f>SUM(D44:D57)</f>
        <v>930</v>
      </c>
      <c r="E61" s="31">
        <f>SUM(E44:E60)</f>
        <v>49579489.030000001</v>
      </c>
      <c r="F61" s="31">
        <f>SUM(F44:F60)</f>
        <v>4729079.1000000006</v>
      </c>
      <c r="G61" s="32">
        <f>1-(F61/E61)</f>
        <v>0.9046162194786137</v>
      </c>
      <c r="H61" s="100"/>
    </row>
    <row r="62" spans="1:8" ht="18" x14ac:dyDescent="0.25">
      <c r="A62" s="55"/>
      <c r="B62" s="56"/>
      <c r="C62" s="56"/>
      <c r="D62" s="74"/>
      <c r="E62" s="53"/>
      <c r="F62" s="54"/>
      <c r="G62" s="54"/>
      <c r="H62" s="102"/>
    </row>
    <row r="63" spans="1:8" ht="18" x14ac:dyDescent="0.25">
      <c r="A63" s="55" t="s">
        <v>55</v>
      </c>
      <c r="B63" s="56"/>
      <c r="C63" s="56"/>
      <c r="D63" s="75"/>
      <c r="E63" s="56"/>
      <c r="F63" s="57">
        <f>F61+F39</f>
        <v>5346087.6000000006</v>
      </c>
      <c r="G63" s="56"/>
      <c r="H63" s="102"/>
    </row>
    <row r="64" spans="1:8" ht="18" x14ac:dyDescent="0.25">
      <c r="A64" s="55"/>
      <c r="B64" s="56"/>
      <c r="C64" s="56"/>
      <c r="D64" s="75"/>
      <c r="E64" s="56"/>
      <c r="F64" s="57"/>
      <c r="G64" s="56"/>
      <c r="H64" s="102"/>
    </row>
    <row r="65" spans="1:8" ht="15.75" x14ac:dyDescent="0.25">
      <c r="A65" s="4" t="s">
        <v>56</v>
      </c>
      <c r="B65" s="60"/>
      <c r="C65" s="60"/>
      <c r="D65" s="60"/>
      <c r="E65" s="60"/>
      <c r="F65" s="61"/>
      <c r="G65" s="60"/>
      <c r="H65" s="38"/>
    </row>
    <row r="66" spans="1:8" ht="15.75" x14ac:dyDescent="0.25">
      <c r="A66" s="4" t="s">
        <v>57</v>
      </c>
      <c r="B66" s="60"/>
      <c r="C66" s="60"/>
      <c r="D66" s="60"/>
      <c r="E66" s="60"/>
      <c r="F66" s="61"/>
      <c r="G66" s="60"/>
      <c r="H66" s="38"/>
    </row>
    <row r="67" spans="1:8" ht="15.75" x14ac:dyDescent="0.25">
      <c r="A67" s="4" t="s">
        <v>58</v>
      </c>
      <c r="B67" s="60"/>
      <c r="C67" s="60"/>
      <c r="D67" s="60"/>
      <c r="E67" s="60"/>
      <c r="F67" s="61"/>
      <c r="G67" s="60"/>
      <c r="H67" s="38"/>
    </row>
    <row r="68" spans="1:8" ht="18" x14ac:dyDescent="0.25">
      <c r="A68" s="4"/>
      <c r="B68" s="60"/>
      <c r="C68" s="60"/>
      <c r="D68" s="60"/>
      <c r="E68" s="60"/>
      <c r="F68" s="61"/>
      <c r="G68" s="60"/>
      <c r="H68" s="102"/>
    </row>
    <row r="69" spans="1:8" ht="18" x14ac:dyDescent="0.25">
      <c r="A69" s="62" t="s">
        <v>59</v>
      </c>
      <c r="B69" s="59"/>
      <c r="C69" s="59"/>
      <c r="D69" s="59"/>
      <c r="E69" s="59"/>
      <c r="F69" s="57"/>
      <c r="G69" s="59"/>
      <c r="H69" s="102"/>
    </row>
    <row r="70" spans="1:8" ht="15.75" x14ac:dyDescent="0.25">
      <c r="A70" s="95"/>
      <c r="B70" s="29"/>
      <c r="C70" s="29"/>
      <c r="H70" s="29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4" sqref="A4"/>
    </sheetView>
  </sheetViews>
  <sheetFormatPr defaultColWidth="9.6640625" defaultRowHeight="15" x14ac:dyDescent="0.2"/>
  <cols>
    <col min="1" max="1" width="39.6640625" style="82" customWidth="1"/>
    <col min="2" max="2" width="27.6640625" style="82" customWidth="1"/>
    <col min="3" max="16384" width="9.6640625" style="82"/>
  </cols>
  <sheetData>
    <row r="1" spans="1:4" ht="23.25" x14ac:dyDescent="0.35">
      <c r="A1" s="81" t="s">
        <v>0</v>
      </c>
      <c r="B1" s="56"/>
      <c r="C1" s="57"/>
      <c r="D1" s="56"/>
    </row>
    <row r="2" spans="1:4" ht="23.25" x14ac:dyDescent="0.35">
      <c r="A2" s="81" t="s">
        <v>1</v>
      </c>
      <c r="B2" s="56"/>
      <c r="C2" s="29"/>
      <c r="D2" s="29"/>
    </row>
    <row r="3" spans="1:4" ht="23.25" x14ac:dyDescent="0.35">
      <c r="A3" s="81" t="s">
        <v>107</v>
      </c>
      <c r="B3" s="56"/>
      <c r="C3" s="29"/>
      <c r="D3" s="29"/>
    </row>
    <row r="4" spans="1:4" ht="23.25" x14ac:dyDescent="0.35">
      <c r="A4" s="81" t="str">
        <f>ARG!$A$3</f>
        <v>MONTH ENDED:      FEBRUARY 2015</v>
      </c>
      <c r="B4" s="56"/>
      <c r="C4" s="29"/>
      <c r="D4" s="29"/>
    </row>
    <row r="5" spans="1:4" ht="24" thickBot="1" x14ac:dyDescent="0.4">
      <c r="A5" s="81"/>
      <c r="B5" s="56"/>
      <c r="C5" s="29"/>
      <c r="D5" s="29"/>
    </row>
    <row r="6" spans="1:4" ht="21" thickTop="1" x14ac:dyDescent="0.3">
      <c r="A6" s="83" t="s">
        <v>108</v>
      </c>
      <c r="B6" s="84">
        <f>ARG!$D$39+LADYLUCK!$D$39+HOLLYWOOD!$D$40+HARNKC!$D$40+ISLE!$D$39+AMERKC!$D$39+AMERSC!$D$39+STJO!$D$39+LAGRANGE!$D$39+ISLEBV!$D$39+LUMIERE!$D$39+RIVERCITY!$D$39+CAPE!$D$39</f>
        <v>547</v>
      </c>
      <c r="C6" s="85"/>
      <c r="D6" s="29"/>
    </row>
    <row r="7" spans="1:4" ht="20.25" x14ac:dyDescent="0.3">
      <c r="A7" s="86" t="s">
        <v>109</v>
      </c>
      <c r="B7" s="87">
        <f>ARG!$E$39+LADYLUCK!$E$39+HOLLYWOOD!$E$40+HARNKC!$E$40+ISLE!$E$39+AMERKC!$E$39+AMERSC!$E$39+STJO!$E$39+LAGRANGE!$E$39+ISLEBV!$E$39+LUMIERE!$E$39+RIVERCITY!$E$39+CAPE!$E$39</f>
        <v>86097382</v>
      </c>
      <c r="C7" s="85"/>
      <c r="D7" s="29"/>
    </row>
    <row r="8" spans="1:4" ht="20.25" x14ac:dyDescent="0.3">
      <c r="A8" s="86" t="s">
        <v>110</v>
      </c>
      <c r="B8" s="87">
        <f>ARG!$F$39+LADYLUCK!$F$39+HOLLYWOOD!$F$40+HARNKC!$F$40+ISLE!$F$39+AMERKC!$F$39+AMERSC!$F$39+STJO!$F$39+LAGRANGE!$F$39+ISLEBV!$F$39+LUMIERE!$F$39+RIVERCITY!$F$39+CAPE!$F$39</f>
        <v>17856620</v>
      </c>
      <c r="C8" s="85"/>
      <c r="D8" s="29"/>
    </row>
    <row r="9" spans="1:4" ht="20.25" x14ac:dyDescent="0.3">
      <c r="A9" s="86" t="s">
        <v>111</v>
      </c>
      <c r="B9" s="88">
        <f>B8/B7</f>
        <v>0.20740026682809007</v>
      </c>
      <c r="C9" s="85"/>
      <c r="D9" s="29"/>
    </row>
    <row r="10" spans="1:4" ht="20.25" x14ac:dyDescent="0.3">
      <c r="A10" s="89"/>
      <c r="B10" s="90"/>
      <c r="C10" s="85"/>
      <c r="D10" s="29"/>
    </row>
    <row r="11" spans="1:4" ht="20.25" x14ac:dyDescent="0.3">
      <c r="A11" s="86" t="s">
        <v>112</v>
      </c>
      <c r="B11" s="91">
        <f>ARG!$D$60+LADYLUCK!$D$60+HOLLYWOOD!$D$62+HARNKC!$D$62+ISLE!$D$61+AMERKC!$D$61+AMERSC!$D$61+STJO!$D$60+LAGRANGE!$D$60+ISLEBV!$D$61+LUMIERE!$D$62+RIVERCITY!$D$62+CAPE!$D$61</f>
        <v>18134</v>
      </c>
      <c r="C11" s="85"/>
      <c r="D11" s="29"/>
    </row>
    <row r="12" spans="1:4" ht="20.25" x14ac:dyDescent="0.3">
      <c r="A12" s="86" t="s">
        <v>113</v>
      </c>
      <c r="B12" s="87">
        <f>ARG!$E$60+LADYLUCK!$E$60+HOLLYWOOD!$E$62+HARNKC!$E$62+ISLE!$E$61+AMERKC!$E$61+AMERSC!$E$61+STJO!$E$60+LAGRANGE!$E$60+ISLEBV!$E$61+LUMIERE!$E$62+RIVERCITY!$E$62+CAPE!$E$61</f>
        <v>1257932954.7599998</v>
      </c>
      <c r="C12" s="85"/>
      <c r="D12" s="29"/>
    </row>
    <row r="13" spans="1:4" ht="20.25" x14ac:dyDescent="0.3">
      <c r="A13" s="86" t="s">
        <v>114</v>
      </c>
      <c r="B13" s="87">
        <f>ARG!$F$60+LADYLUCK!$F$60+HOLLYWOOD!$F$62+HARNKC!$F$62+ISLE!$F$61+AMERKC!$F$61+AMERSC!$F$61+STJO!$F$60+LAGRANGE!$F$60+ISLEBV!$F$61+LUMIERE!$F$62+RIVERCITY!$F$62+CAPE!$F$61</f>
        <v>118726797.33999999</v>
      </c>
      <c r="C13" s="85"/>
      <c r="D13" s="29"/>
    </row>
    <row r="14" spans="1:4" ht="20.25" x14ac:dyDescent="0.3">
      <c r="A14" s="86" t="s">
        <v>115</v>
      </c>
      <c r="B14" s="88">
        <f>1-(B13/B12)</f>
        <v>0.90561754750860168</v>
      </c>
      <c r="C14" s="85"/>
      <c r="D14" s="29"/>
    </row>
    <row r="15" spans="1:4" ht="20.25" x14ac:dyDescent="0.3">
      <c r="A15" s="89"/>
      <c r="B15" s="92"/>
      <c r="C15" s="85"/>
      <c r="D15" s="29"/>
    </row>
    <row r="16" spans="1:4" ht="20.25" x14ac:dyDescent="0.3">
      <c r="A16" s="86" t="s">
        <v>116</v>
      </c>
      <c r="B16" s="87">
        <f>B13+B8</f>
        <v>136583417.33999997</v>
      </c>
      <c r="C16" s="85"/>
      <c r="D16" s="29"/>
    </row>
    <row r="17" spans="1:4" ht="21" thickBot="1" x14ac:dyDescent="0.35">
      <c r="A17" s="89"/>
      <c r="B17" s="90"/>
      <c r="C17" s="85"/>
      <c r="D17" s="29"/>
    </row>
    <row r="18" spans="1:4" ht="18.75" thickTop="1" x14ac:dyDescent="0.25">
      <c r="A18" s="93"/>
      <c r="B18" s="94"/>
      <c r="C18" s="29"/>
      <c r="D18" s="29"/>
    </row>
    <row r="19" spans="1:4" x14ac:dyDescent="0.2">
      <c r="A19" s="29"/>
      <c r="B19" s="29"/>
      <c r="C19" s="29"/>
      <c r="D19" s="29"/>
    </row>
    <row r="20" spans="1:4" ht="15.75" x14ac:dyDescent="0.25">
      <c r="A20" s="95" t="s">
        <v>59</v>
      </c>
      <c r="B20" s="29"/>
      <c r="C20" s="29"/>
      <c r="D20" s="29"/>
    </row>
    <row r="21" spans="1:4" ht="18" x14ac:dyDescent="0.25">
      <c r="A21" s="96"/>
      <c r="B21" s="29"/>
      <c r="C21" s="29"/>
      <c r="D21" s="29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69" t="s">
        <v>60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4</v>
      </c>
      <c r="E9" s="16">
        <v>65644</v>
      </c>
      <c r="F9" s="16">
        <v>11532</v>
      </c>
      <c r="G9" s="17">
        <f>F9/E9</f>
        <v>0.17567485223325818</v>
      </c>
      <c r="H9" s="18"/>
    </row>
    <row r="10" spans="1:8" ht="15.75" x14ac:dyDescent="0.25">
      <c r="A10" s="112" t="s">
        <v>11</v>
      </c>
      <c r="B10" s="13"/>
      <c r="C10" s="14"/>
      <c r="D10" s="15"/>
      <c r="E10" s="16"/>
      <c r="F10" s="16"/>
      <c r="G10" s="17"/>
      <c r="H10" s="18"/>
    </row>
    <row r="11" spans="1:8" ht="15.75" x14ac:dyDescent="0.25">
      <c r="A11" s="112" t="s">
        <v>144</v>
      </c>
      <c r="B11" s="13"/>
      <c r="C11" s="14"/>
      <c r="D11" s="15"/>
      <c r="E11" s="16"/>
      <c r="F11" s="16"/>
      <c r="G11" s="17"/>
      <c r="H11" s="18"/>
    </row>
    <row r="12" spans="1:8" ht="15.75" x14ac:dyDescent="0.25">
      <c r="A12" s="112" t="s">
        <v>12</v>
      </c>
      <c r="B12" s="13"/>
      <c r="C12" s="14"/>
      <c r="D12" s="15"/>
      <c r="E12" s="16"/>
      <c r="F12" s="16"/>
      <c r="G12" s="17"/>
      <c r="H12" s="18"/>
    </row>
    <row r="13" spans="1:8" ht="15.75" x14ac:dyDescent="0.25">
      <c r="A13" s="112" t="s">
        <v>13</v>
      </c>
      <c r="B13" s="13"/>
      <c r="C13" s="14"/>
      <c r="D13" s="15"/>
      <c r="E13" s="16"/>
      <c r="F13" s="16"/>
      <c r="G13" s="17"/>
      <c r="H13" s="18"/>
    </row>
    <row r="14" spans="1:8" ht="15.75" x14ac:dyDescent="0.25">
      <c r="A14" s="112" t="s">
        <v>14</v>
      </c>
      <c r="B14" s="13"/>
      <c r="C14" s="14"/>
      <c r="D14" s="15"/>
      <c r="E14" s="16"/>
      <c r="F14" s="16"/>
      <c r="G14" s="17"/>
      <c r="H14" s="18"/>
    </row>
    <row r="15" spans="1:8" ht="15.75" x14ac:dyDescent="0.25">
      <c r="A15" s="112" t="s">
        <v>15</v>
      </c>
      <c r="B15" s="13"/>
      <c r="C15" s="14"/>
      <c r="D15" s="15"/>
      <c r="E15" s="16"/>
      <c r="F15" s="16"/>
      <c r="G15" s="17"/>
      <c r="H15" s="18"/>
    </row>
    <row r="16" spans="1:8" ht="15.75" x14ac:dyDescent="0.25">
      <c r="A16" s="112" t="s">
        <v>16</v>
      </c>
      <c r="B16" s="13"/>
      <c r="C16" s="14"/>
      <c r="D16" s="15"/>
      <c r="E16" s="16"/>
      <c r="F16" s="16"/>
      <c r="G16" s="17"/>
      <c r="H16" s="18"/>
    </row>
    <row r="17" spans="1:8" ht="15.75" x14ac:dyDescent="0.25">
      <c r="A17" s="112" t="s">
        <v>17</v>
      </c>
      <c r="B17" s="13"/>
      <c r="C17" s="14"/>
      <c r="D17" s="15"/>
      <c r="E17" s="16"/>
      <c r="F17" s="16"/>
      <c r="G17" s="17"/>
      <c r="H17" s="18"/>
    </row>
    <row r="18" spans="1:8" ht="15.75" x14ac:dyDescent="0.25">
      <c r="A18" s="112" t="s">
        <v>18</v>
      </c>
      <c r="B18" s="13"/>
      <c r="C18" s="14"/>
      <c r="D18" s="15">
        <v>1</v>
      </c>
      <c r="E18" s="16">
        <v>404816</v>
      </c>
      <c r="F18" s="16">
        <v>91521</v>
      </c>
      <c r="G18" s="17">
        <f>F18/E18</f>
        <v>0.22608049088968815</v>
      </c>
      <c r="H18" s="18"/>
    </row>
    <row r="19" spans="1:8" ht="15.75" x14ac:dyDescent="0.25">
      <c r="A19" s="112" t="s">
        <v>19</v>
      </c>
      <c r="B19" s="13"/>
      <c r="C19" s="14"/>
      <c r="D19" s="15"/>
      <c r="E19" s="16"/>
      <c r="F19" s="16"/>
      <c r="G19" s="17"/>
      <c r="H19" s="18"/>
    </row>
    <row r="20" spans="1:8" ht="15.75" x14ac:dyDescent="0.25">
      <c r="A20" s="112" t="s">
        <v>20</v>
      </c>
      <c r="B20" s="13"/>
      <c r="C20" s="14"/>
      <c r="D20" s="15"/>
      <c r="E20" s="16"/>
      <c r="F20" s="16"/>
      <c r="G20" s="17"/>
      <c r="H20" s="18"/>
    </row>
    <row r="21" spans="1:8" ht="15.75" x14ac:dyDescent="0.25">
      <c r="A21" s="112" t="s">
        <v>21</v>
      </c>
      <c r="B21" s="13"/>
      <c r="C21" s="14"/>
      <c r="D21" s="15"/>
      <c r="E21" s="16"/>
      <c r="F21" s="16"/>
      <c r="G21" s="17"/>
      <c r="H21" s="18"/>
    </row>
    <row r="22" spans="1:8" ht="15.75" x14ac:dyDescent="0.25">
      <c r="A22" s="112" t="s">
        <v>22</v>
      </c>
      <c r="B22" s="13"/>
      <c r="C22" s="14"/>
      <c r="D22" s="15"/>
      <c r="E22" s="16"/>
      <c r="F22" s="16"/>
      <c r="G22" s="17"/>
      <c r="H22" s="18"/>
    </row>
    <row r="23" spans="1:8" ht="15.75" x14ac:dyDescent="0.25">
      <c r="A23" s="112" t="s">
        <v>131</v>
      </c>
      <c r="B23" s="13"/>
      <c r="C23" s="14"/>
      <c r="D23" s="15"/>
      <c r="E23" s="16"/>
      <c r="F23" s="16"/>
      <c r="G23" s="17"/>
      <c r="H23" s="18"/>
    </row>
    <row r="24" spans="1:8" ht="15.75" x14ac:dyDescent="0.25">
      <c r="A24" s="112" t="s">
        <v>24</v>
      </c>
      <c r="B24" s="13"/>
      <c r="C24" s="14"/>
      <c r="D24" s="15"/>
      <c r="E24" s="16"/>
      <c r="F24" s="16"/>
      <c r="G24" s="17"/>
      <c r="H24" s="18"/>
    </row>
    <row r="25" spans="1:8" ht="15.75" x14ac:dyDescent="0.25">
      <c r="A25" s="113" t="s">
        <v>25</v>
      </c>
      <c r="B25" s="13"/>
      <c r="C25" s="14"/>
      <c r="D25" s="15">
        <v>1</v>
      </c>
      <c r="E25" s="16">
        <v>31513</v>
      </c>
      <c r="F25" s="16">
        <v>11507</v>
      </c>
      <c r="G25" s="17">
        <f>F25/E25</f>
        <v>0.365150890108844</v>
      </c>
      <c r="H25" s="18"/>
    </row>
    <row r="26" spans="1:8" ht="15.75" x14ac:dyDescent="0.25">
      <c r="A26" s="113" t="s">
        <v>26</v>
      </c>
      <c r="B26" s="13"/>
      <c r="C26" s="14"/>
      <c r="D26" s="15"/>
      <c r="E26" s="16"/>
      <c r="F26" s="16"/>
      <c r="G26" s="17"/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7"/>
      <c r="H27" s="18"/>
    </row>
    <row r="28" spans="1:8" ht="15.75" x14ac:dyDescent="0.25">
      <c r="A28" s="114" t="s">
        <v>28</v>
      </c>
      <c r="B28" s="13"/>
      <c r="C28" s="14"/>
      <c r="D28" s="15"/>
      <c r="E28" s="16"/>
      <c r="F28" s="16"/>
      <c r="G28" s="17"/>
      <c r="H28" s="18"/>
    </row>
    <row r="29" spans="1:8" ht="15.75" x14ac:dyDescent="0.25">
      <c r="A29" s="114" t="s">
        <v>29</v>
      </c>
      <c r="B29" s="13"/>
      <c r="C29" s="14"/>
      <c r="D29" s="15">
        <v>1</v>
      </c>
      <c r="E29" s="16">
        <v>77384</v>
      </c>
      <c r="F29" s="16">
        <v>28964</v>
      </c>
      <c r="G29" s="17">
        <f>F29/E29</f>
        <v>0.3742892587615011</v>
      </c>
      <c r="H29" s="18"/>
    </row>
    <row r="30" spans="1:8" ht="15.75" x14ac:dyDescent="0.25">
      <c r="A30" s="114" t="s">
        <v>30</v>
      </c>
      <c r="B30" s="13"/>
      <c r="C30" s="14"/>
      <c r="D30" s="15">
        <v>1</v>
      </c>
      <c r="E30" s="16">
        <v>212524</v>
      </c>
      <c r="F30" s="16">
        <v>78802</v>
      </c>
      <c r="G30" s="17">
        <f>F30/E30</f>
        <v>0.37079106359752312</v>
      </c>
      <c r="H30" s="18"/>
    </row>
    <row r="31" spans="1:8" ht="15.75" x14ac:dyDescent="0.25">
      <c r="A31" s="114" t="s">
        <v>31</v>
      </c>
      <c r="B31" s="13"/>
      <c r="C31" s="14"/>
      <c r="D31" s="15">
        <v>3</v>
      </c>
      <c r="E31" s="16">
        <v>637147</v>
      </c>
      <c r="F31" s="16">
        <v>93913.5</v>
      </c>
      <c r="G31" s="17">
        <f>F31/E31</f>
        <v>0.14739691154474557</v>
      </c>
      <c r="H31" s="18"/>
    </row>
    <row r="32" spans="1:8" ht="15.75" x14ac:dyDescent="0.25">
      <c r="A32" s="114" t="s">
        <v>32</v>
      </c>
      <c r="B32" s="13"/>
      <c r="C32" s="14"/>
      <c r="D32" s="15"/>
      <c r="E32" s="16"/>
      <c r="F32" s="16"/>
      <c r="G32" s="17"/>
      <c r="H32" s="18"/>
    </row>
    <row r="33" spans="1:8" ht="15.75" x14ac:dyDescent="0.25">
      <c r="A33" s="114" t="s">
        <v>132</v>
      </c>
      <c r="B33" s="13"/>
      <c r="C33" s="14"/>
      <c r="D33" s="15"/>
      <c r="E33" s="16"/>
      <c r="F33" s="16"/>
      <c r="G33" s="17"/>
      <c r="H33" s="18"/>
    </row>
    <row r="34" spans="1:8" ht="15.75" x14ac:dyDescent="0.25">
      <c r="A34" s="114" t="s">
        <v>33</v>
      </c>
      <c r="B34" s="13"/>
      <c r="C34" s="14"/>
      <c r="D34" s="15"/>
      <c r="E34" s="16"/>
      <c r="F34" s="16"/>
      <c r="G34" s="17"/>
      <c r="H34" s="18"/>
    </row>
    <row r="35" spans="1:8" x14ac:dyDescent="0.2">
      <c r="A35" s="20" t="s">
        <v>34</v>
      </c>
      <c r="B35" s="13"/>
      <c r="C35" s="14"/>
      <c r="D35" s="21"/>
      <c r="E35" s="22"/>
      <c r="F35" s="16"/>
      <c r="G35" s="23"/>
      <c r="H35" s="18"/>
    </row>
    <row r="36" spans="1:8" x14ac:dyDescent="0.2">
      <c r="A36" s="20" t="s">
        <v>35</v>
      </c>
      <c r="B36" s="13"/>
      <c r="C36" s="14"/>
      <c r="D36" s="21"/>
      <c r="E36" s="70"/>
      <c r="F36" s="16"/>
      <c r="G36" s="23"/>
      <c r="H36" s="18"/>
    </row>
    <row r="37" spans="1:8" x14ac:dyDescent="0.2">
      <c r="A37" s="20" t="s">
        <v>36</v>
      </c>
      <c r="B37" s="13"/>
      <c r="C37" s="14"/>
      <c r="D37" s="21"/>
      <c r="E37" s="22"/>
      <c r="F37" s="19"/>
      <c r="G37" s="23"/>
      <c r="H37" s="18"/>
    </row>
    <row r="38" spans="1:8" x14ac:dyDescent="0.2">
      <c r="A38" s="24"/>
      <c r="B38" s="25"/>
      <c r="C38" s="14"/>
      <c r="D38" s="21"/>
      <c r="E38" s="26"/>
      <c r="F38" s="26"/>
      <c r="G38" s="23"/>
      <c r="H38" s="18"/>
    </row>
    <row r="39" spans="1:8" ht="15.75" x14ac:dyDescent="0.25">
      <c r="A39" s="27" t="s">
        <v>37</v>
      </c>
      <c r="B39" s="28"/>
      <c r="C39" s="29"/>
      <c r="D39" s="30">
        <f>SUM(D9:D38)</f>
        <v>11</v>
      </c>
      <c r="E39" s="31">
        <f>SUM(E9:E38)</f>
        <v>1429028</v>
      </c>
      <c r="F39" s="31">
        <f>SUM(F9:F38)</f>
        <v>316239.5</v>
      </c>
      <c r="G39" s="32">
        <f>F39/E39</f>
        <v>0.22129692350324837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22</v>
      </c>
      <c r="E44" s="16">
        <v>354379.4</v>
      </c>
      <c r="F44" s="16">
        <v>44195.4</v>
      </c>
      <c r="G44" s="17">
        <f>1-(+F44/E44)</f>
        <v>0.87528789765996562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x14ac:dyDescent="0.25">
      <c r="A46" s="45" t="s">
        <v>44</v>
      </c>
      <c r="B46" s="46"/>
      <c r="C46" s="14"/>
      <c r="D46" s="15">
        <v>93</v>
      </c>
      <c r="E46" s="16">
        <v>2731148.25</v>
      </c>
      <c r="F46" s="16">
        <v>268530.45</v>
      </c>
      <c r="G46" s="17">
        <f>1-(+F46/E46)</f>
        <v>0.90167855223530979</v>
      </c>
      <c r="H46" s="18"/>
    </row>
    <row r="47" spans="1:8" ht="15.75" x14ac:dyDescent="0.25">
      <c r="A47" s="45" t="s">
        <v>45</v>
      </c>
      <c r="B47" s="46"/>
      <c r="C47" s="14"/>
      <c r="D47" s="15">
        <v>9</v>
      </c>
      <c r="E47" s="16">
        <v>302603</v>
      </c>
      <c r="F47" s="16">
        <v>19674.169999999998</v>
      </c>
      <c r="G47" s="17">
        <f>1-(+F47/E47)</f>
        <v>0.93498355931699284</v>
      </c>
      <c r="H47" s="18"/>
    </row>
    <row r="48" spans="1:8" ht="15.75" x14ac:dyDescent="0.25">
      <c r="A48" s="45" t="s">
        <v>46</v>
      </c>
      <c r="B48" s="46"/>
      <c r="C48" s="14"/>
      <c r="D48" s="15">
        <v>53</v>
      </c>
      <c r="E48" s="16">
        <v>2798874</v>
      </c>
      <c r="F48" s="16">
        <v>190670.2</v>
      </c>
      <c r="G48" s="17">
        <f>1-(+F48/E48)</f>
        <v>0.93187610446200864</v>
      </c>
      <c r="H48" s="18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7"/>
      <c r="H49" s="18"/>
    </row>
    <row r="50" spans="1:8" ht="15.75" x14ac:dyDescent="0.25">
      <c r="A50" s="45" t="s">
        <v>48</v>
      </c>
      <c r="B50" s="46"/>
      <c r="C50" s="14"/>
      <c r="D50" s="15">
        <v>5</v>
      </c>
      <c r="E50" s="16">
        <v>384715</v>
      </c>
      <c r="F50" s="16">
        <v>44400</v>
      </c>
      <c r="G50" s="17">
        <f>1-(+F50/E50)</f>
        <v>0.88458989121817444</v>
      </c>
      <c r="H50" s="18"/>
    </row>
    <row r="51" spans="1:8" ht="15.75" x14ac:dyDescent="0.25">
      <c r="A51" s="45" t="s">
        <v>49</v>
      </c>
      <c r="B51" s="46"/>
      <c r="C51" s="14"/>
      <c r="D51" s="15"/>
      <c r="E51" s="16"/>
      <c r="F51" s="16"/>
      <c r="G51" s="17"/>
      <c r="H51" s="18"/>
    </row>
    <row r="52" spans="1:8" ht="15.75" x14ac:dyDescent="0.25">
      <c r="A52" s="45" t="s">
        <v>50</v>
      </c>
      <c r="B52" s="46"/>
      <c r="C52" s="14"/>
      <c r="D52" s="15"/>
      <c r="E52" s="16"/>
      <c r="F52" s="16"/>
      <c r="G52" s="17"/>
      <c r="H52" s="18"/>
    </row>
    <row r="53" spans="1:8" ht="15.75" x14ac:dyDescent="0.25">
      <c r="A53" s="47" t="s">
        <v>74</v>
      </c>
      <c r="B53" s="48"/>
      <c r="C53" s="14"/>
      <c r="D53" s="15">
        <v>358</v>
      </c>
      <c r="E53" s="16">
        <v>18147491.68</v>
      </c>
      <c r="F53" s="16">
        <v>2010880.03</v>
      </c>
      <c r="G53" s="17">
        <f>1-(+F53/E53)</f>
        <v>0.88919239829622554</v>
      </c>
      <c r="H53" s="18"/>
    </row>
    <row r="54" spans="1:8" ht="15.75" x14ac:dyDescent="0.25">
      <c r="A54" s="47" t="s">
        <v>75</v>
      </c>
      <c r="B54" s="48"/>
      <c r="C54" s="14"/>
      <c r="D54" s="15"/>
      <c r="E54" s="16"/>
      <c r="F54" s="16"/>
      <c r="G54" s="17"/>
      <c r="H54" s="18"/>
    </row>
    <row r="55" spans="1:8" x14ac:dyDescent="0.2">
      <c r="A55" s="49" t="s">
        <v>51</v>
      </c>
      <c r="B55" s="48"/>
      <c r="C55" s="14"/>
      <c r="D55" s="21"/>
      <c r="E55" s="71"/>
      <c r="F55" s="16"/>
      <c r="G55" s="23"/>
      <c r="H55" s="18"/>
    </row>
    <row r="56" spans="1:8" x14ac:dyDescent="0.2">
      <c r="A56" s="20" t="s">
        <v>52</v>
      </c>
      <c r="B56" s="46"/>
      <c r="C56" s="14"/>
      <c r="D56" s="21"/>
      <c r="E56" s="71"/>
      <c r="F56" s="16"/>
      <c r="G56" s="23"/>
      <c r="H56" s="18"/>
    </row>
    <row r="57" spans="1:8" x14ac:dyDescent="0.2">
      <c r="A57" s="20" t="s">
        <v>53</v>
      </c>
      <c r="B57" s="46"/>
      <c r="C57" s="14"/>
      <c r="D57" s="21"/>
      <c r="E57" s="70"/>
      <c r="F57" s="16"/>
      <c r="G57" s="23"/>
      <c r="H57" s="18"/>
    </row>
    <row r="58" spans="1:8" x14ac:dyDescent="0.2">
      <c r="A58" s="20" t="s">
        <v>36</v>
      </c>
      <c r="B58" s="46"/>
      <c r="C58" s="14"/>
      <c r="D58" s="21"/>
      <c r="E58" s="70"/>
      <c r="F58" s="16"/>
      <c r="G58" s="23"/>
      <c r="H58" s="18"/>
    </row>
    <row r="59" spans="1:8" ht="15.75" x14ac:dyDescent="0.25">
      <c r="A59" s="50"/>
      <c r="B59" s="25"/>
      <c r="C59" s="14"/>
      <c r="D59" s="21"/>
      <c r="E59" s="72"/>
      <c r="F59" s="26"/>
      <c r="G59" s="23"/>
      <c r="H59" s="18"/>
    </row>
    <row r="60" spans="1:8" ht="15.75" x14ac:dyDescent="0.25">
      <c r="A60" s="28" t="s">
        <v>54</v>
      </c>
      <c r="B60" s="28"/>
      <c r="C60" s="29"/>
      <c r="D60" s="30">
        <f>SUM(D44:D56)</f>
        <v>540</v>
      </c>
      <c r="E60" s="31">
        <f>SUM(E44:E59)</f>
        <v>24719211.329999998</v>
      </c>
      <c r="F60" s="31">
        <f>SUM(F44:F59)</f>
        <v>2578350.25</v>
      </c>
      <c r="G60" s="32">
        <f>1-(F60/E60)</f>
        <v>0.89569447764416199</v>
      </c>
      <c r="H60" s="18"/>
    </row>
    <row r="61" spans="1:8" x14ac:dyDescent="0.2">
      <c r="A61" s="51"/>
      <c r="B61" s="51"/>
      <c r="C61" s="73"/>
      <c r="D61" s="74"/>
      <c r="E61" s="53"/>
      <c r="F61" s="54"/>
      <c r="G61" s="54"/>
      <c r="H61" s="2"/>
    </row>
    <row r="62" spans="1:8" ht="18" x14ac:dyDescent="0.25">
      <c r="A62" s="55" t="s">
        <v>55</v>
      </c>
      <c r="B62" s="56"/>
      <c r="C62" s="59"/>
      <c r="D62" s="75"/>
      <c r="E62" s="56"/>
      <c r="F62" s="57">
        <f>F60+F39</f>
        <v>2894589.75</v>
      </c>
      <c r="G62" s="56"/>
      <c r="H62" s="2"/>
    </row>
    <row r="63" spans="1:8" ht="18" x14ac:dyDescent="0.25">
      <c r="A63" s="58"/>
      <c r="B63" s="59"/>
      <c r="C63" s="59"/>
      <c r="D63" s="76"/>
      <c r="E63" s="59"/>
      <c r="F63" s="57"/>
      <c r="G63" s="59"/>
      <c r="H63" s="2"/>
    </row>
    <row r="64" spans="1:8" ht="15.75" x14ac:dyDescent="0.25">
      <c r="A64" s="4" t="s">
        <v>56</v>
      </c>
      <c r="B64" s="60"/>
      <c r="C64" s="60"/>
      <c r="D64" s="60"/>
      <c r="E64" s="60"/>
      <c r="F64" s="61"/>
      <c r="G64" s="60"/>
      <c r="H64" s="2"/>
    </row>
    <row r="65" spans="1:8" ht="15.75" x14ac:dyDescent="0.2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/>
      <c r="B67" s="60"/>
      <c r="C67" s="60"/>
      <c r="D67" s="60"/>
      <c r="E67" s="60"/>
      <c r="F67" s="61"/>
      <c r="G67" s="60"/>
      <c r="H67" s="2"/>
    </row>
    <row r="68" spans="1:8" ht="18" x14ac:dyDescent="0.25">
      <c r="A68" s="62" t="s">
        <v>59</v>
      </c>
      <c r="B68" s="59"/>
      <c r="C68" s="59"/>
      <c r="D68" s="59"/>
      <c r="E68" s="59"/>
      <c r="F68" s="57"/>
      <c r="G68" s="59"/>
      <c r="H68" s="2"/>
    </row>
    <row r="69" spans="1:8" ht="18" x14ac:dyDescent="0.25">
      <c r="A69" s="63"/>
      <c r="B69" s="59"/>
      <c r="C69" s="59"/>
      <c r="D69" s="59"/>
      <c r="E69" s="57"/>
      <c r="F69" s="2"/>
      <c r="G69" s="2"/>
      <c r="H69" s="2"/>
    </row>
    <row r="70" spans="1:8" ht="18" x14ac:dyDescent="0.25">
      <c r="A70" s="63"/>
      <c r="B70" s="59"/>
      <c r="C70" s="59"/>
      <c r="D70" s="59"/>
      <c r="E70" s="64"/>
      <c r="F70" s="2"/>
      <c r="G70" s="2"/>
      <c r="H70" s="2"/>
    </row>
    <row r="71" spans="1:8" ht="18" x14ac:dyDescent="0.25">
      <c r="A71" s="63"/>
      <c r="B71" s="59"/>
      <c r="C71" s="59"/>
      <c r="D71" s="59"/>
      <c r="E71" s="65"/>
      <c r="F71" s="2"/>
      <c r="G71" s="2"/>
      <c r="H71" s="2"/>
    </row>
    <row r="72" spans="1:8" ht="18" x14ac:dyDescent="0.25">
      <c r="A72" s="63"/>
      <c r="B72" s="59"/>
      <c r="C72" s="59"/>
      <c r="D72" s="59"/>
      <c r="E72" s="66"/>
      <c r="F72" s="2"/>
      <c r="G72" s="2"/>
      <c r="H72" s="2"/>
    </row>
    <row r="73" spans="1:8" ht="18" x14ac:dyDescent="0.25">
      <c r="A73" s="63"/>
      <c r="B73" s="59"/>
      <c r="C73" s="59"/>
      <c r="D73" s="59"/>
      <c r="E73" s="57"/>
      <c r="F73" s="2"/>
      <c r="G73" s="2"/>
      <c r="H73" s="2"/>
    </row>
    <row r="74" spans="1:8" ht="18" x14ac:dyDescent="0.25">
      <c r="A74" s="63"/>
      <c r="B74" s="59"/>
      <c r="C74" s="59"/>
      <c r="D74" s="59"/>
      <c r="E74" s="57"/>
      <c r="F74" s="2"/>
      <c r="G74" s="2"/>
      <c r="H74" s="2"/>
    </row>
    <row r="75" spans="1:8" ht="18" x14ac:dyDescent="0.25">
      <c r="A75" s="63"/>
      <c r="B75" s="59"/>
      <c r="C75" s="59"/>
      <c r="D75" s="59"/>
      <c r="E75" s="64"/>
      <c r="F75" s="2"/>
      <c r="G75" s="2"/>
      <c r="H75" s="2"/>
    </row>
    <row r="76" spans="1:8" ht="18" x14ac:dyDescent="0.25">
      <c r="A76" s="63"/>
      <c r="B76" s="59"/>
      <c r="C76" s="59"/>
      <c r="D76" s="59"/>
      <c r="E76" s="65"/>
      <c r="F76" s="2"/>
      <c r="G76" s="2"/>
      <c r="H76" s="2"/>
    </row>
    <row r="77" spans="1:8" ht="18" x14ac:dyDescent="0.25">
      <c r="A77" s="63"/>
      <c r="B77" s="59"/>
      <c r="C77" s="59"/>
      <c r="D77" s="59"/>
      <c r="E77" s="65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7"/>
      <c r="F79" s="2"/>
      <c r="G79" s="2"/>
      <c r="H79" s="2"/>
    </row>
    <row r="80" spans="1:8" ht="18" x14ac:dyDescent="0.25">
      <c r="A80" s="63"/>
      <c r="B80" s="59"/>
      <c r="C80" s="59"/>
      <c r="D80" s="59"/>
      <c r="E80" s="59"/>
      <c r="F80" s="2"/>
      <c r="G80" s="2"/>
      <c r="H80" s="2"/>
    </row>
    <row r="81" spans="1:8" ht="15.75" x14ac:dyDescent="0.25">
      <c r="A81" s="6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61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106" t="s">
        <v>124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13</v>
      </c>
      <c r="E9" s="16">
        <v>301425</v>
      </c>
      <c r="F9" s="16">
        <v>79054.5</v>
      </c>
      <c r="G9" s="17">
        <f t="shared" ref="G9:G14" si="0">F9/E9</f>
        <v>0.26226922119930329</v>
      </c>
      <c r="H9" s="18"/>
    </row>
    <row r="10" spans="1:8" ht="15.75" x14ac:dyDescent="0.25">
      <c r="A10" s="112" t="s">
        <v>11</v>
      </c>
      <c r="B10" s="13"/>
      <c r="C10" s="14"/>
      <c r="D10" s="15">
        <v>5</v>
      </c>
      <c r="E10" s="16">
        <v>1777892</v>
      </c>
      <c r="F10" s="16">
        <v>59914.5</v>
      </c>
      <c r="G10" s="17">
        <f t="shared" si="0"/>
        <v>3.3699741041638073E-2</v>
      </c>
      <c r="H10" s="18"/>
    </row>
    <row r="11" spans="1:8" ht="15.75" x14ac:dyDescent="0.25">
      <c r="A11" s="112" t="s">
        <v>139</v>
      </c>
      <c r="B11" s="13"/>
      <c r="C11" s="14"/>
      <c r="D11" s="15"/>
      <c r="E11" s="16"/>
      <c r="F11" s="16"/>
      <c r="G11" s="17"/>
      <c r="H11" s="18"/>
    </row>
    <row r="12" spans="1:8" ht="15.75" x14ac:dyDescent="0.25">
      <c r="A12" s="112" t="s">
        <v>83</v>
      </c>
      <c r="B12" s="13"/>
      <c r="C12" s="14"/>
      <c r="D12" s="15">
        <v>1</v>
      </c>
      <c r="E12" s="16">
        <v>118546</v>
      </c>
      <c r="F12" s="16">
        <v>28842.5</v>
      </c>
      <c r="G12" s="17">
        <f t="shared" si="0"/>
        <v>0.24330217805746293</v>
      </c>
      <c r="H12" s="18"/>
    </row>
    <row r="13" spans="1:8" ht="15.75" x14ac:dyDescent="0.25">
      <c r="A13" s="112" t="s">
        <v>142</v>
      </c>
      <c r="B13" s="13"/>
      <c r="C13" s="14"/>
      <c r="D13" s="15"/>
      <c r="E13" s="16"/>
      <c r="F13" s="16"/>
      <c r="G13" s="17"/>
      <c r="H13" s="18"/>
    </row>
    <row r="14" spans="1:8" ht="15.75" x14ac:dyDescent="0.25">
      <c r="A14" s="112" t="s">
        <v>30</v>
      </c>
      <c r="B14" s="13"/>
      <c r="C14" s="14"/>
      <c r="D14" s="15">
        <v>1</v>
      </c>
      <c r="E14" s="16">
        <v>232870</v>
      </c>
      <c r="F14" s="16">
        <v>55311.5</v>
      </c>
      <c r="G14" s="17">
        <f t="shared" si="0"/>
        <v>0.23752093442693348</v>
      </c>
      <c r="H14" s="18"/>
    </row>
    <row r="15" spans="1:8" ht="15.75" x14ac:dyDescent="0.25">
      <c r="A15" s="112" t="s">
        <v>64</v>
      </c>
      <c r="B15" s="13"/>
      <c r="C15" s="14"/>
      <c r="D15" s="15"/>
      <c r="E15" s="16"/>
      <c r="F15" s="16"/>
      <c r="G15" s="17"/>
      <c r="H15" s="18"/>
    </row>
    <row r="16" spans="1:8" ht="15.75" x14ac:dyDescent="0.25">
      <c r="A16" s="112" t="s">
        <v>17</v>
      </c>
      <c r="B16" s="13"/>
      <c r="C16" s="14"/>
      <c r="D16" s="15">
        <v>1</v>
      </c>
      <c r="E16" s="16">
        <v>63090</v>
      </c>
      <c r="F16" s="16">
        <v>19921.84</v>
      </c>
      <c r="G16" s="17">
        <f>F16/E16</f>
        <v>0.31576858456173718</v>
      </c>
      <c r="H16" s="18"/>
    </row>
    <row r="17" spans="1:8" ht="15.75" x14ac:dyDescent="0.25">
      <c r="A17" s="112" t="s">
        <v>18</v>
      </c>
      <c r="B17" s="13"/>
      <c r="C17" s="14"/>
      <c r="D17" s="15">
        <v>3</v>
      </c>
      <c r="E17" s="16">
        <v>1102803</v>
      </c>
      <c r="F17" s="16">
        <v>183802</v>
      </c>
      <c r="G17" s="17">
        <f>F17/E17</f>
        <v>0.16666802683706883</v>
      </c>
      <c r="H17" s="18"/>
    </row>
    <row r="18" spans="1:8" ht="15.75" x14ac:dyDescent="0.25">
      <c r="A18" s="112" t="s">
        <v>19</v>
      </c>
      <c r="B18" s="13"/>
      <c r="C18" s="14"/>
      <c r="D18" s="15">
        <v>1</v>
      </c>
      <c r="E18" s="16">
        <v>790793</v>
      </c>
      <c r="F18" s="16">
        <v>347013</v>
      </c>
      <c r="G18" s="17">
        <f>F18/E18</f>
        <v>0.43881647915446897</v>
      </c>
      <c r="H18" s="18"/>
    </row>
    <row r="19" spans="1:8" ht="15.75" x14ac:dyDescent="0.25">
      <c r="A19" s="112" t="s">
        <v>65</v>
      </c>
      <c r="B19" s="13"/>
      <c r="C19" s="14"/>
      <c r="D19" s="15">
        <v>2</v>
      </c>
      <c r="E19" s="16">
        <v>515461</v>
      </c>
      <c r="F19" s="16">
        <v>134722</v>
      </c>
      <c r="G19" s="17">
        <f>F19/E19</f>
        <v>0.26136215930982171</v>
      </c>
      <c r="H19" s="18"/>
    </row>
    <row r="20" spans="1:8" ht="15.75" x14ac:dyDescent="0.25">
      <c r="A20" s="112" t="s">
        <v>22</v>
      </c>
      <c r="B20" s="13"/>
      <c r="C20" s="14"/>
      <c r="D20" s="15"/>
      <c r="E20" s="16"/>
      <c r="F20" s="16"/>
      <c r="G20" s="17"/>
      <c r="H20" s="18"/>
    </row>
    <row r="21" spans="1:8" ht="15.75" x14ac:dyDescent="0.25">
      <c r="A21" s="112" t="s">
        <v>23</v>
      </c>
      <c r="B21" s="13"/>
      <c r="C21" s="14"/>
      <c r="D21" s="15"/>
      <c r="E21" s="16"/>
      <c r="F21" s="16"/>
      <c r="G21" s="17"/>
      <c r="H21" s="18"/>
    </row>
    <row r="22" spans="1:8" ht="15.75" x14ac:dyDescent="0.25">
      <c r="A22" s="112" t="s">
        <v>66</v>
      </c>
      <c r="B22" s="13"/>
      <c r="C22" s="14"/>
      <c r="D22" s="15">
        <v>2</v>
      </c>
      <c r="E22" s="16">
        <v>1581947</v>
      </c>
      <c r="F22" s="16">
        <v>59947</v>
      </c>
      <c r="G22" s="17">
        <f>F22/E22</f>
        <v>3.7894442734175041E-2</v>
      </c>
      <c r="H22" s="18"/>
    </row>
    <row r="23" spans="1:8" ht="15.75" x14ac:dyDescent="0.25">
      <c r="A23" s="112" t="s">
        <v>67</v>
      </c>
      <c r="B23" s="13"/>
      <c r="C23" s="14"/>
      <c r="D23" s="15">
        <v>2</v>
      </c>
      <c r="E23" s="16">
        <v>1433512</v>
      </c>
      <c r="F23" s="16">
        <v>159391</v>
      </c>
      <c r="G23" s="17">
        <f>F23/E23</f>
        <v>0.11118916339730675</v>
      </c>
      <c r="H23" s="18"/>
    </row>
    <row r="24" spans="1:8" ht="15.75" x14ac:dyDescent="0.25">
      <c r="A24" s="113" t="s">
        <v>25</v>
      </c>
      <c r="B24" s="13"/>
      <c r="C24" s="14"/>
      <c r="D24" s="15">
        <v>6</v>
      </c>
      <c r="E24" s="16">
        <v>813612</v>
      </c>
      <c r="F24" s="16">
        <v>218473</v>
      </c>
      <c r="G24" s="17">
        <f>F24/E24</f>
        <v>0.26852234234499983</v>
      </c>
      <c r="H24" s="18"/>
    </row>
    <row r="25" spans="1:8" ht="15.75" x14ac:dyDescent="0.25">
      <c r="A25" s="113" t="s">
        <v>26</v>
      </c>
      <c r="B25" s="13"/>
      <c r="C25" s="14"/>
      <c r="D25" s="15">
        <v>21</v>
      </c>
      <c r="E25" s="16">
        <v>147480</v>
      </c>
      <c r="F25" s="16">
        <v>147480</v>
      </c>
      <c r="G25" s="17">
        <f>F25/E25</f>
        <v>1</v>
      </c>
      <c r="H25" s="18"/>
    </row>
    <row r="26" spans="1:8" ht="15.75" x14ac:dyDescent="0.25">
      <c r="A26" s="114" t="s">
        <v>27</v>
      </c>
      <c r="B26" s="13"/>
      <c r="C26" s="14"/>
      <c r="D26" s="15"/>
      <c r="E26" s="16"/>
      <c r="F26" s="16"/>
      <c r="G26" s="17"/>
      <c r="H26" s="18"/>
    </row>
    <row r="27" spans="1:8" ht="15.75" x14ac:dyDescent="0.25">
      <c r="A27" s="114" t="s">
        <v>28</v>
      </c>
      <c r="B27" s="13"/>
      <c r="C27" s="14"/>
      <c r="D27" s="15"/>
      <c r="E27" s="16">
        <v>40081</v>
      </c>
      <c r="F27" s="16">
        <v>-70535.55</v>
      </c>
      <c r="G27" s="17">
        <f>F27/E27</f>
        <v>-1.7598251041640678</v>
      </c>
      <c r="H27" s="18"/>
    </row>
    <row r="28" spans="1:8" ht="15.75" x14ac:dyDescent="0.25">
      <c r="A28" s="112" t="s">
        <v>68</v>
      </c>
      <c r="B28" s="13"/>
      <c r="C28" s="14"/>
      <c r="D28" s="15"/>
      <c r="E28" s="16"/>
      <c r="F28" s="16"/>
      <c r="G28" s="17"/>
      <c r="H28" s="18"/>
    </row>
    <row r="29" spans="1:8" ht="15.75" x14ac:dyDescent="0.25">
      <c r="A29" s="114" t="s">
        <v>29</v>
      </c>
      <c r="B29" s="13"/>
      <c r="C29" s="14"/>
      <c r="D29" s="15">
        <v>2</v>
      </c>
      <c r="E29" s="16">
        <v>229937</v>
      </c>
      <c r="F29" s="16">
        <v>81980</v>
      </c>
      <c r="G29" s="17">
        <f>F29/E29</f>
        <v>0.35653244149484425</v>
      </c>
      <c r="H29" s="18"/>
    </row>
    <row r="30" spans="1:8" ht="15.75" x14ac:dyDescent="0.25">
      <c r="A30" s="114" t="s">
        <v>118</v>
      </c>
      <c r="B30" s="13"/>
      <c r="C30" s="14"/>
      <c r="D30" s="15">
        <v>1</v>
      </c>
      <c r="E30" s="16">
        <v>176345</v>
      </c>
      <c r="F30" s="16">
        <v>63592</v>
      </c>
      <c r="G30" s="17">
        <f>F30/E30</f>
        <v>0.36061130170971673</v>
      </c>
      <c r="H30" s="18"/>
    </row>
    <row r="31" spans="1:8" ht="15.75" x14ac:dyDescent="0.25">
      <c r="A31" s="114" t="s">
        <v>69</v>
      </c>
      <c r="B31" s="13"/>
      <c r="C31" s="14"/>
      <c r="D31" s="15"/>
      <c r="E31" s="19"/>
      <c r="F31" s="16"/>
      <c r="G31" s="17"/>
      <c r="H31" s="18"/>
    </row>
    <row r="32" spans="1:8" ht="15.75" x14ac:dyDescent="0.25">
      <c r="A32" s="114" t="s">
        <v>128</v>
      </c>
      <c r="B32" s="13"/>
      <c r="C32" s="14"/>
      <c r="D32" s="15"/>
      <c r="E32" s="19"/>
      <c r="F32" s="16"/>
      <c r="G32" s="17"/>
      <c r="H32" s="18"/>
    </row>
    <row r="33" spans="1:8" ht="15.75" x14ac:dyDescent="0.25">
      <c r="A33" s="114" t="s">
        <v>71</v>
      </c>
      <c r="B33" s="13"/>
      <c r="C33" s="14"/>
      <c r="D33" s="15">
        <v>16</v>
      </c>
      <c r="E33" s="19">
        <v>3126708</v>
      </c>
      <c r="F33" s="19">
        <v>631844</v>
      </c>
      <c r="G33" s="17">
        <f>F33/E33</f>
        <v>0.20207963135668569</v>
      </c>
      <c r="H33" s="18"/>
    </row>
    <row r="34" spans="1:8" ht="15.75" x14ac:dyDescent="0.25">
      <c r="A34" s="112" t="s">
        <v>72</v>
      </c>
      <c r="B34" s="13"/>
      <c r="C34" s="14"/>
      <c r="D34" s="15">
        <v>1</v>
      </c>
      <c r="E34" s="16">
        <v>108142</v>
      </c>
      <c r="F34" s="16">
        <v>36312.5</v>
      </c>
      <c r="G34" s="17">
        <f>F34/E34</f>
        <v>0.33578535629080281</v>
      </c>
      <c r="H34" s="18"/>
    </row>
    <row r="35" spans="1:8" ht="15.75" x14ac:dyDescent="0.25">
      <c r="A35" s="112" t="s">
        <v>132</v>
      </c>
      <c r="B35" s="13"/>
      <c r="C35" s="14"/>
      <c r="D35" s="15">
        <v>1</v>
      </c>
      <c r="E35" s="16">
        <v>265696</v>
      </c>
      <c r="F35" s="16">
        <v>83512.5</v>
      </c>
      <c r="G35" s="17">
        <f>F35/E35</f>
        <v>0.31431598518607734</v>
      </c>
      <c r="H35" s="18"/>
    </row>
    <row r="36" spans="1:8" x14ac:dyDescent="0.2">
      <c r="A36" s="20" t="s">
        <v>34</v>
      </c>
      <c r="B36" s="13"/>
      <c r="C36" s="14"/>
      <c r="D36" s="21"/>
      <c r="E36" s="22">
        <v>233855</v>
      </c>
      <c r="F36" s="16">
        <v>40089</v>
      </c>
      <c r="G36" s="23"/>
      <c r="H36" s="18"/>
    </row>
    <row r="37" spans="1:8" x14ac:dyDescent="0.2">
      <c r="A37" s="20" t="s">
        <v>35</v>
      </c>
      <c r="B37" s="13"/>
      <c r="C37" s="14"/>
      <c r="D37" s="21"/>
      <c r="E37" s="22"/>
      <c r="F37" s="16"/>
      <c r="G37" s="23"/>
      <c r="H37" s="18"/>
    </row>
    <row r="38" spans="1:8" x14ac:dyDescent="0.2">
      <c r="A38" s="20" t="s">
        <v>36</v>
      </c>
      <c r="B38" s="13"/>
      <c r="C38" s="14"/>
      <c r="D38" s="21"/>
      <c r="E38" s="22"/>
      <c r="F38" s="19"/>
      <c r="G38" s="23"/>
      <c r="H38" s="18"/>
    </row>
    <row r="39" spans="1:8" x14ac:dyDescent="0.2">
      <c r="A39" s="24"/>
      <c r="B39" s="25"/>
      <c r="C39" s="29"/>
      <c r="D39" s="21"/>
      <c r="E39" s="26"/>
      <c r="F39" s="26"/>
      <c r="G39" s="23"/>
      <c r="H39" s="18"/>
    </row>
    <row r="40" spans="1:8" ht="15.75" x14ac:dyDescent="0.25">
      <c r="A40" s="27" t="s">
        <v>37</v>
      </c>
      <c r="B40" s="28"/>
      <c r="C40" s="33"/>
      <c r="D40" s="30">
        <f>SUM(D9:D39)</f>
        <v>79</v>
      </c>
      <c r="E40" s="31">
        <f>SUM(E9:E39)</f>
        <v>13060195</v>
      </c>
      <c r="F40" s="31">
        <f>SUM(F9:F39)</f>
        <v>2360667.29</v>
      </c>
      <c r="G40" s="32">
        <f>F40/E40</f>
        <v>0.18075283638567419</v>
      </c>
      <c r="H40" s="2"/>
    </row>
    <row r="41" spans="1:8" ht="15.75" x14ac:dyDescent="0.25">
      <c r="A41" s="33"/>
      <c r="B41" s="33"/>
      <c r="C41" s="38"/>
      <c r="D41" s="34"/>
      <c r="E41" s="35"/>
      <c r="F41" s="36"/>
      <c r="G41" s="36"/>
      <c r="H41" s="2"/>
    </row>
    <row r="42" spans="1:8" ht="18" x14ac:dyDescent="0.25">
      <c r="A42" s="37" t="s">
        <v>38</v>
      </c>
      <c r="B42" s="38"/>
      <c r="C42" s="42"/>
      <c r="D42" s="39"/>
      <c r="E42" s="40"/>
      <c r="F42" s="41"/>
      <c r="G42" s="41"/>
      <c r="H42" s="2"/>
    </row>
    <row r="43" spans="1:8" ht="15.75" x14ac:dyDescent="0.25">
      <c r="A43" s="42"/>
      <c r="B43" s="42"/>
      <c r="C43" s="42"/>
      <c r="D43" s="43"/>
      <c r="E43" s="39" t="s">
        <v>39</v>
      </c>
      <c r="F43" s="39" t="s">
        <v>39</v>
      </c>
      <c r="G43" s="39" t="s">
        <v>5</v>
      </c>
      <c r="H43" s="2"/>
    </row>
    <row r="44" spans="1:8" ht="15.75" x14ac:dyDescent="0.25">
      <c r="A44" s="42"/>
      <c r="B44" s="42"/>
      <c r="C44" s="14"/>
      <c r="D44" s="43" t="s">
        <v>6</v>
      </c>
      <c r="E44" s="44" t="s">
        <v>40</v>
      </c>
      <c r="F44" s="41" t="s">
        <v>8</v>
      </c>
      <c r="G44" s="41" t="s">
        <v>41</v>
      </c>
      <c r="H44" s="18"/>
    </row>
    <row r="45" spans="1:8" ht="15.75" x14ac:dyDescent="0.25">
      <c r="A45" s="45" t="s">
        <v>42</v>
      </c>
      <c r="B45" s="46"/>
      <c r="C45" s="14"/>
      <c r="D45" s="15">
        <v>146</v>
      </c>
      <c r="E45" s="16">
        <v>25892448.050000001</v>
      </c>
      <c r="F45" s="16">
        <v>1296294.46</v>
      </c>
      <c r="G45" s="17">
        <f t="shared" ref="G45:G51" si="1">1-(+F45/E45)</f>
        <v>0.94993542296592537</v>
      </c>
      <c r="H45" s="18"/>
    </row>
    <row r="46" spans="1:8" ht="15.75" x14ac:dyDescent="0.25">
      <c r="A46" s="45" t="s">
        <v>43</v>
      </c>
      <c r="B46" s="46"/>
      <c r="C46" s="14"/>
      <c r="D46" s="15"/>
      <c r="E46" s="16"/>
      <c r="F46" s="16"/>
      <c r="G46" s="17"/>
      <c r="H46" s="18"/>
    </row>
    <row r="47" spans="1:8" ht="15.75" x14ac:dyDescent="0.25">
      <c r="A47" s="45" t="s">
        <v>44</v>
      </c>
      <c r="B47" s="46"/>
      <c r="C47" s="14"/>
      <c r="D47" s="15">
        <v>356</v>
      </c>
      <c r="E47" s="16">
        <v>36602864.890000001</v>
      </c>
      <c r="F47" s="16">
        <v>2164290.67</v>
      </c>
      <c r="G47" s="17">
        <f t="shared" si="1"/>
        <v>0.94087100349920183</v>
      </c>
      <c r="H47" s="18"/>
    </row>
    <row r="48" spans="1:8" ht="15.75" x14ac:dyDescent="0.25">
      <c r="A48" s="45" t="s">
        <v>45</v>
      </c>
      <c r="B48" s="46"/>
      <c r="C48" s="14"/>
      <c r="D48" s="15">
        <v>23</v>
      </c>
      <c r="E48" s="16">
        <v>1139674</v>
      </c>
      <c r="F48" s="16">
        <v>118004.62</v>
      </c>
      <c r="G48" s="17">
        <f t="shared" si="1"/>
        <v>0.89645756593552195</v>
      </c>
      <c r="H48" s="18"/>
    </row>
    <row r="49" spans="1:8" ht="15.75" x14ac:dyDescent="0.25">
      <c r="A49" s="45" t="s">
        <v>46</v>
      </c>
      <c r="B49" s="46"/>
      <c r="C49" s="14"/>
      <c r="D49" s="15">
        <v>152</v>
      </c>
      <c r="E49" s="16">
        <v>14200909.5</v>
      </c>
      <c r="F49" s="16">
        <v>1002777.99</v>
      </c>
      <c r="G49" s="17">
        <f t="shared" si="1"/>
        <v>0.92938635444441076</v>
      </c>
      <c r="H49" s="18"/>
    </row>
    <row r="50" spans="1:8" ht="15.75" x14ac:dyDescent="0.25">
      <c r="A50" s="45" t="s">
        <v>47</v>
      </c>
      <c r="B50" s="46"/>
      <c r="C50" s="14"/>
      <c r="D50" s="15">
        <v>4</v>
      </c>
      <c r="E50" s="16">
        <v>429880</v>
      </c>
      <c r="F50" s="16">
        <v>81381</v>
      </c>
      <c r="G50" s="17">
        <f t="shared" si="1"/>
        <v>0.81068902949660371</v>
      </c>
      <c r="H50" s="18"/>
    </row>
    <row r="51" spans="1:8" ht="15.75" x14ac:dyDescent="0.25">
      <c r="A51" s="45" t="s">
        <v>48</v>
      </c>
      <c r="B51" s="46"/>
      <c r="C51" s="14"/>
      <c r="D51" s="15">
        <v>26</v>
      </c>
      <c r="E51" s="16">
        <v>3474980</v>
      </c>
      <c r="F51" s="16">
        <v>253026.08</v>
      </c>
      <c r="G51" s="17">
        <f t="shared" si="1"/>
        <v>0.9271863204968086</v>
      </c>
      <c r="H51" s="18"/>
    </row>
    <row r="52" spans="1:8" ht="15.75" x14ac:dyDescent="0.25">
      <c r="A52" s="45" t="s">
        <v>49</v>
      </c>
      <c r="B52" s="46"/>
      <c r="C52" s="14"/>
      <c r="D52" s="15"/>
      <c r="E52" s="16"/>
      <c r="F52" s="16"/>
      <c r="G52" s="17"/>
      <c r="H52" s="18"/>
    </row>
    <row r="53" spans="1:8" ht="15.75" x14ac:dyDescent="0.25">
      <c r="A53" s="45" t="s">
        <v>50</v>
      </c>
      <c r="B53" s="46"/>
      <c r="C53" s="14"/>
      <c r="D53" s="15">
        <v>4</v>
      </c>
      <c r="E53" s="16">
        <v>333500</v>
      </c>
      <c r="F53" s="16">
        <v>27975</v>
      </c>
      <c r="G53" s="17">
        <f>1-(+F53/E53)</f>
        <v>0.9161169415292354</v>
      </c>
      <c r="H53" s="18"/>
    </row>
    <row r="54" spans="1:8" ht="15.75" x14ac:dyDescent="0.25">
      <c r="A54" s="47" t="s">
        <v>73</v>
      </c>
      <c r="B54" s="48"/>
      <c r="C54" s="14"/>
      <c r="D54" s="15">
        <v>2</v>
      </c>
      <c r="E54" s="16">
        <v>176200</v>
      </c>
      <c r="F54" s="16">
        <v>48500</v>
      </c>
      <c r="G54" s="17">
        <f>1-(+F54/E54)</f>
        <v>0.72474460839954591</v>
      </c>
      <c r="H54" s="18"/>
    </row>
    <row r="55" spans="1:8" ht="15.75" x14ac:dyDescent="0.25">
      <c r="A55" s="45" t="s">
        <v>74</v>
      </c>
      <c r="B55" s="48"/>
      <c r="C55" s="14"/>
      <c r="D55" s="15">
        <v>1399</v>
      </c>
      <c r="E55" s="16">
        <v>84542893.280000001</v>
      </c>
      <c r="F55" s="16">
        <v>10562300.539999999</v>
      </c>
      <c r="G55" s="17">
        <f>1-(+F55/E55)</f>
        <v>0.87506577868090674</v>
      </c>
      <c r="H55" s="18"/>
    </row>
    <row r="56" spans="1:8" ht="15.75" x14ac:dyDescent="0.25">
      <c r="A56" s="45" t="s">
        <v>75</v>
      </c>
      <c r="B56" s="48"/>
      <c r="C56" s="14"/>
      <c r="D56" s="15"/>
      <c r="E56" s="16"/>
      <c r="F56" s="16"/>
      <c r="G56" s="17"/>
      <c r="H56" s="18"/>
    </row>
    <row r="57" spans="1:8" x14ac:dyDescent="0.2">
      <c r="A57" s="49" t="s">
        <v>51</v>
      </c>
      <c r="B57" s="48"/>
      <c r="C57" s="14"/>
      <c r="D57" s="21"/>
      <c r="E57" s="71"/>
      <c r="F57" s="16"/>
      <c r="G57" s="23"/>
      <c r="H57" s="18"/>
    </row>
    <row r="58" spans="1:8" x14ac:dyDescent="0.2">
      <c r="A58" s="20" t="s">
        <v>52</v>
      </c>
      <c r="B58" s="46"/>
      <c r="C58" s="14"/>
      <c r="D58" s="21"/>
      <c r="E58" s="71"/>
      <c r="F58" s="16"/>
      <c r="G58" s="23"/>
      <c r="H58" s="18"/>
    </row>
    <row r="59" spans="1:8" x14ac:dyDescent="0.2">
      <c r="A59" s="20" t="s">
        <v>53</v>
      </c>
      <c r="B59" s="46"/>
      <c r="C59" s="14"/>
      <c r="D59" s="21"/>
      <c r="E59" s="22"/>
      <c r="F59" s="16"/>
      <c r="G59" s="23"/>
      <c r="H59" s="18"/>
    </row>
    <row r="60" spans="1:8" x14ac:dyDescent="0.2">
      <c r="A60" s="20" t="s">
        <v>36</v>
      </c>
      <c r="B60" s="46"/>
      <c r="C60" s="14"/>
      <c r="D60" s="21"/>
      <c r="E60" s="22"/>
      <c r="F60" s="19"/>
      <c r="G60" s="23"/>
      <c r="H60" s="18"/>
    </row>
    <row r="61" spans="1:8" ht="15.75" x14ac:dyDescent="0.25">
      <c r="A61" s="50"/>
      <c r="B61" s="25"/>
      <c r="C61" s="29"/>
      <c r="D61" s="21"/>
      <c r="E61" s="26"/>
      <c r="F61" s="26"/>
      <c r="G61" s="23"/>
      <c r="H61" s="18"/>
    </row>
    <row r="62" spans="1:8" ht="15.75" x14ac:dyDescent="0.25">
      <c r="A62" s="28" t="s">
        <v>54</v>
      </c>
      <c r="B62" s="28"/>
      <c r="C62" s="51"/>
      <c r="D62" s="30">
        <f>SUM(D45:D58)</f>
        <v>2112</v>
      </c>
      <c r="E62" s="31">
        <f>SUM(E45:E61)</f>
        <v>166793349.72</v>
      </c>
      <c r="F62" s="31">
        <f>SUM(F45:F61)</f>
        <v>15554550.359999999</v>
      </c>
      <c r="G62" s="32">
        <f>1-(+F62/E62)</f>
        <v>0.90674358188673709</v>
      </c>
      <c r="H62" s="2"/>
    </row>
    <row r="63" spans="1:8" ht="18" x14ac:dyDescent="0.25">
      <c r="A63" s="51"/>
      <c r="B63" s="51"/>
      <c r="C63" s="56"/>
      <c r="D63" s="52"/>
      <c r="E63" s="53"/>
      <c r="F63" s="54"/>
      <c r="G63" s="54"/>
      <c r="H63" s="2"/>
    </row>
    <row r="64" spans="1:8" ht="18" x14ac:dyDescent="0.25">
      <c r="A64" s="55" t="s">
        <v>55</v>
      </c>
      <c r="B64" s="56"/>
      <c r="C64" s="59"/>
      <c r="D64" s="56"/>
      <c r="E64" s="56"/>
      <c r="F64" s="57">
        <f>F62+F40</f>
        <v>17915217.649999999</v>
      </c>
      <c r="G64" s="56"/>
      <c r="H64" s="2"/>
    </row>
    <row r="65" spans="1:8" ht="8.25" customHeight="1" x14ac:dyDescent="0.25">
      <c r="A65" s="55"/>
      <c r="B65" s="56"/>
      <c r="C65" s="59"/>
      <c r="D65" s="56"/>
      <c r="E65" s="56"/>
      <c r="F65" s="57"/>
      <c r="G65" s="56"/>
      <c r="H65" s="2"/>
    </row>
    <row r="66" spans="1:8" ht="15.75" x14ac:dyDescent="0.25">
      <c r="A66" s="4" t="s">
        <v>56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57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 t="s">
        <v>58</v>
      </c>
      <c r="B68" s="60"/>
      <c r="C68" s="60"/>
      <c r="D68" s="60"/>
      <c r="E68" s="60"/>
      <c r="F68" s="61"/>
      <c r="G68" s="60"/>
      <c r="H68" s="2"/>
    </row>
    <row r="69" spans="1:8" ht="15.75" x14ac:dyDescent="0.25">
      <c r="A69" s="4"/>
      <c r="B69" s="60"/>
      <c r="C69" s="60"/>
      <c r="D69" s="60"/>
      <c r="E69" s="60"/>
      <c r="F69" s="61"/>
      <c r="G69" s="60"/>
      <c r="H69" s="2"/>
    </row>
    <row r="70" spans="1:8" ht="18" x14ac:dyDescent="0.25">
      <c r="A70" s="62" t="s">
        <v>59</v>
      </c>
      <c r="B70" s="59"/>
      <c r="C70" s="59"/>
      <c r="D70" s="59"/>
      <c r="E70" s="59"/>
      <c r="F70" s="57"/>
      <c r="G70" s="59"/>
      <c r="H70" s="2"/>
    </row>
    <row r="71" spans="1:8" ht="18" x14ac:dyDescent="0.25">
      <c r="A71" s="63"/>
      <c r="B71" s="59"/>
      <c r="C71" s="59"/>
      <c r="D71" s="59"/>
      <c r="E71" s="57"/>
      <c r="F71" s="2"/>
      <c r="G71" s="2"/>
      <c r="H71" s="2"/>
    </row>
    <row r="72" spans="1:8" ht="18" x14ac:dyDescent="0.25">
      <c r="A72" s="58"/>
      <c r="B72" s="59"/>
      <c r="C72" s="59"/>
      <c r="D72" s="59"/>
      <c r="E72" s="64"/>
      <c r="F72" s="2"/>
      <c r="G72" s="2"/>
      <c r="H72" s="2"/>
    </row>
    <row r="73" spans="1:8" ht="18" x14ac:dyDescent="0.25">
      <c r="A73" s="63"/>
      <c r="B73" s="59"/>
      <c r="C73" s="59"/>
      <c r="D73" s="59"/>
      <c r="E73" s="65"/>
      <c r="F73" s="2"/>
      <c r="G73" s="2"/>
      <c r="H73" s="2"/>
    </row>
    <row r="74" spans="1:8" ht="18" x14ac:dyDescent="0.25">
      <c r="A74" s="63"/>
      <c r="B74" s="59"/>
      <c r="C74" s="59"/>
      <c r="D74" s="59"/>
      <c r="E74" s="66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57"/>
      <c r="F76" s="2"/>
      <c r="G76" s="2"/>
      <c r="H76" s="2"/>
    </row>
    <row r="77" spans="1:8" ht="18" x14ac:dyDescent="0.25">
      <c r="A77" s="63"/>
      <c r="B77" s="59"/>
      <c r="C77" s="59"/>
      <c r="D77" s="59"/>
      <c r="E77" s="64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5"/>
      <c r="F80" s="2"/>
      <c r="G80" s="2"/>
      <c r="H80" s="2"/>
    </row>
    <row r="81" spans="1:8" ht="18" x14ac:dyDescent="0.25">
      <c r="A81" s="63"/>
      <c r="B81" s="59"/>
      <c r="C81" s="59"/>
      <c r="D81" s="59"/>
      <c r="E81" s="67"/>
      <c r="F81" s="2"/>
      <c r="G81" s="2"/>
      <c r="H81" s="2"/>
    </row>
    <row r="82" spans="1:8" ht="18" x14ac:dyDescent="0.25">
      <c r="A82" s="63"/>
      <c r="B82" s="59"/>
      <c r="C82" s="59"/>
      <c r="D82" s="59"/>
      <c r="E82" s="59"/>
      <c r="F82" s="2"/>
      <c r="G82" s="2"/>
      <c r="H82" s="2"/>
    </row>
    <row r="83" spans="1:8" ht="15.75" x14ac:dyDescent="0.25">
      <c r="A83" s="6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/>
      <c r="E9" s="121"/>
      <c r="F9" s="16"/>
      <c r="G9" s="17"/>
      <c r="H9" s="18"/>
    </row>
    <row r="10" spans="1:8" ht="15.75" x14ac:dyDescent="0.25">
      <c r="A10" s="112" t="s">
        <v>11</v>
      </c>
      <c r="B10" s="13"/>
      <c r="C10" s="14"/>
      <c r="D10" s="15">
        <v>6</v>
      </c>
      <c r="E10" s="121">
        <v>2322049</v>
      </c>
      <c r="F10" s="16">
        <v>395583</v>
      </c>
      <c r="G10" s="115">
        <f t="shared" ref="G10:G15" si="0">F10/E10</f>
        <v>0.17035945408559422</v>
      </c>
      <c r="H10" s="18"/>
    </row>
    <row r="11" spans="1:8" ht="15.75" x14ac:dyDescent="0.25">
      <c r="A11" s="112" t="s">
        <v>139</v>
      </c>
      <c r="B11" s="13"/>
      <c r="C11" s="14"/>
      <c r="D11" s="15"/>
      <c r="E11" s="121"/>
      <c r="F11" s="16"/>
      <c r="G11" s="115"/>
      <c r="H11" s="18"/>
    </row>
    <row r="12" spans="1:8" ht="15.75" x14ac:dyDescent="0.25">
      <c r="A12" s="112" t="s">
        <v>83</v>
      </c>
      <c r="B12" s="13"/>
      <c r="C12" s="14"/>
      <c r="D12" s="15">
        <v>2</v>
      </c>
      <c r="E12" s="121">
        <v>180271</v>
      </c>
      <c r="F12" s="16">
        <v>28177</v>
      </c>
      <c r="G12" s="115">
        <f t="shared" si="0"/>
        <v>0.15630356518796701</v>
      </c>
      <c r="H12" s="18"/>
    </row>
    <row r="13" spans="1:8" ht="15.75" x14ac:dyDescent="0.25">
      <c r="A13" s="112" t="s">
        <v>142</v>
      </c>
      <c r="B13" s="13"/>
      <c r="C13" s="14"/>
      <c r="D13" s="15"/>
      <c r="E13" s="121"/>
      <c r="F13" s="16"/>
      <c r="G13" s="115"/>
      <c r="H13" s="18"/>
    </row>
    <row r="14" spans="1:8" ht="15.75" x14ac:dyDescent="0.25">
      <c r="A14" s="112" t="s">
        <v>30</v>
      </c>
      <c r="B14" s="13"/>
      <c r="C14" s="14"/>
      <c r="D14" s="15">
        <v>2</v>
      </c>
      <c r="E14" s="121">
        <v>385471</v>
      </c>
      <c r="F14" s="16">
        <v>155810.5</v>
      </c>
      <c r="G14" s="115">
        <f t="shared" si="0"/>
        <v>0.40420809866371271</v>
      </c>
      <c r="H14" s="18"/>
    </row>
    <row r="15" spans="1:8" ht="15.75" x14ac:dyDescent="0.25">
      <c r="A15" s="112" t="s">
        <v>64</v>
      </c>
      <c r="B15" s="13"/>
      <c r="C15" s="14"/>
      <c r="D15" s="15">
        <v>1</v>
      </c>
      <c r="E15" s="121">
        <v>97085</v>
      </c>
      <c r="F15" s="16">
        <v>30852.5</v>
      </c>
      <c r="G15" s="115">
        <f t="shared" si="0"/>
        <v>0.31778853581912758</v>
      </c>
      <c r="H15" s="18"/>
    </row>
    <row r="16" spans="1:8" ht="15.75" x14ac:dyDescent="0.25">
      <c r="A16" s="112" t="s">
        <v>17</v>
      </c>
      <c r="B16" s="13"/>
      <c r="C16" s="14"/>
      <c r="D16" s="15"/>
      <c r="E16" s="121"/>
      <c r="F16" s="16"/>
      <c r="G16" s="115"/>
      <c r="H16" s="18"/>
    </row>
    <row r="17" spans="1:8" ht="15.75" x14ac:dyDescent="0.25">
      <c r="A17" s="112" t="s">
        <v>18</v>
      </c>
      <c r="B17" s="13"/>
      <c r="C17" s="14"/>
      <c r="D17" s="15">
        <v>3</v>
      </c>
      <c r="E17" s="121">
        <v>1290748</v>
      </c>
      <c r="F17" s="16">
        <v>331211.5</v>
      </c>
      <c r="G17" s="17">
        <f t="shared" ref="G17:G22" si="1">F17/E17</f>
        <v>0.25660431005897355</v>
      </c>
      <c r="H17" s="18"/>
    </row>
    <row r="18" spans="1:8" ht="15.75" x14ac:dyDescent="0.25">
      <c r="A18" s="112" t="s">
        <v>19</v>
      </c>
      <c r="B18" s="13"/>
      <c r="C18" s="14"/>
      <c r="D18" s="15">
        <v>1</v>
      </c>
      <c r="E18" s="121">
        <v>758886</v>
      </c>
      <c r="F18" s="16">
        <v>276574</v>
      </c>
      <c r="G18" s="115">
        <f t="shared" si="1"/>
        <v>0.36444736100020292</v>
      </c>
      <c r="H18" s="18"/>
    </row>
    <row r="19" spans="1:8" ht="15.75" x14ac:dyDescent="0.25">
      <c r="A19" s="112" t="s">
        <v>65</v>
      </c>
      <c r="B19" s="13"/>
      <c r="C19" s="14"/>
      <c r="D19" s="15">
        <v>1</v>
      </c>
      <c r="E19" s="121">
        <v>262206</v>
      </c>
      <c r="F19" s="16">
        <v>14149.5</v>
      </c>
      <c r="G19" s="17">
        <f t="shared" si="1"/>
        <v>5.3963296034415686E-2</v>
      </c>
      <c r="H19" s="18"/>
    </row>
    <row r="20" spans="1:8" ht="15.75" x14ac:dyDescent="0.25">
      <c r="A20" s="112" t="s">
        <v>22</v>
      </c>
      <c r="B20" s="13"/>
      <c r="C20" s="14"/>
      <c r="D20" s="15">
        <v>1</v>
      </c>
      <c r="E20" s="121">
        <v>117046</v>
      </c>
      <c r="F20" s="16">
        <v>38448</v>
      </c>
      <c r="G20" s="17">
        <f t="shared" si="1"/>
        <v>0.32848623618064693</v>
      </c>
      <c r="H20" s="18"/>
    </row>
    <row r="21" spans="1:8" ht="15.75" x14ac:dyDescent="0.25">
      <c r="A21" s="112" t="s">
        <v>23</v>
      </c>
      <c r="B21" s="13"/>
      <c r="C21" s="14"/>
      <c r="D21" s="15">
        <v>5</v>
      </c>
      <c r="E21" s="121">
        <v>1541880</v>
      </c>
      <c r="F21" s="16">
        <v>273467</v>
      </c>
      <c r="G21" s="17">
        <f t="shared" si="1"/>
        <v>0.17735945728591071</v>
      </c>
      <c r="H21" s="18"/>
    </row>
    <row r="22" spans="1:8" ht="15.75" x14ac:dyDescent="0.25">
      <c r="A22" s="112" t="s">
        <v>66</v>
      </c>
      <c r="B22" s="13"/>
      <c r="C22" s="14"/>
      <c r="D22" s="15">
        <v>4</v>
      </c>
      <c r="E22" s="121">
        <v>2793432</v>
      </c>
      <c r="F22" s="16">
        <v>411455</v>
      </c>
      <c r="G22" s="17">
        <f t="shared" si="1"/>
        <v>0.14729372327660026</v>
      </c>
      <c r="H22" s="18"/>
    </row>
    <row r="23" spans="1:8" ht="15.75" x14ac:dyDescent="0.25">
      <c r="A23" s="112" t="s">
        <v>67</v>
      </c>
      <c r="B23" s="13"/>
      <c r="C23" s="14"/>
      <c r="D23" s="15"/>
      <c r="E23" s="121"/>
      <c r="F23" s="16"/>
      <c r="G23" s="17"/>
      <c r="H23" s="18"/>
    </row>
    <row r="24" spans="1:8" ht="15.75" x14ac:dyDescent="0.25">
      <c r="A24" s="113" t="s">
        <v>25</v>
      </c>
      <c r="B24" s="13"/>
      <c r="C24" s="14"/>
      <c r="D24" s="15">
        <v>2</v>
      </c>
      <c r="E24" s="121">
        <v>575595</v>
      </c>
      <c r="F24" s="16">
        <v>46734.5</v>
      </c>
      <c r="G24" s="17">
        <f>F24/E24</f>
        <v>8.1193373813184616E-2</v>
      </c>
      <c r="H24" s="18"/>
    </row>
    <row r="25" spans="1:8" ht="15.75" x14ac:dyDescent="0.25">
      <c r="A25" s="113" t="s">
        <v>26</v>
      </c>
      <c r="B25" s="13"/>
      <c r="C25" s="14"/>
      <c r="D25" s="15">
        <v>13</v>
      </c>
      <c r="E25" s="121">
        <v>144618</v>
      </c>
      <c r="F25" s="16">
        <v>144618</v>
      </c>
      <c r="G25" s="17">
        <f>F25/E25</f>
        <v>1</v>
      </c>
      <c r="H25" s="18"/>
    </row>
    <row r="26" spans="1:8" ht="15.75" x14ac:dyDescent="0.25">
      <c r="A26" s="114" t="s">
        <v>27</v>
      </c>
      <c r="B26" s="13"/>
      <c r="C26" s="14"/>
      <c r="D26" s="15"/>
      <c r="E26" s="121"/>
      <c r="F26" s="16"/>
      <c r="G26" s="17"/>
      <c r="H26" s="18"/>
    </row>
    <row r="27" spans="1:8" ht="15.75" x14ac:dyDescent="0.25">
      <c r="A27" s="114" t="s">
        <v>28</v>
      </c>
      <c r="B27" s="13"/>
      <c r="C27" s="14"/>
      <c r="D27" s="15"/>
      <c r="E27" s="121">
        <v>38144</v>
      </c>
      <c r="F27" s="16">
        <v>16275</v>
      </c>
      <c r="G27" s="17">
        <f>F27/E27</f>
        <v>0.42667260906040266</v>
      </c>
      <c r="H27" s="18"/>
    </row>
    <row r="28" spans="1:8" ht="15.75" x14ac:dyDescent="0.25">
      <c r="A28" s="112" t="s">
        <v>68</v>
      </c>
      <c r="B28" s="13"/>
      <c r="C28" s="14"/>
      <c r="D28" s="15"/>
      <c r="E28" s="121"/>
      <c r="F28" s="16"/>
      <c r="G28" s="115"/>
      <c r="H28" s="18"/>
    </row>
    <row r="29" spans="1:8" ht="15.75" x14ac:dyDescent="0.25">
      <c r="A29" s="114" t="s">
        <v>29</v>
      </c>
      <c r="B29" s="13"/>
      <c r="C29" s="14"/>
      <c r="D29" s="15">
        <v>2</v>
      </c>
      <c r="E29" s="121">
        <v>227779</v>
      </c>
      <c r="F29" s="16">
        <v>98955.5</v>
      </c>
      <c r="G29" s="17">
        <f>F29/E29</f>
        <v>0.43443644936539366</v>
      </c>
      <c r="H29" s="18"/>
    </row>
    <row r="30" spans="1:8" ht="15.75" x14ac:dyDescent="0.25">
      <c r="A30" s="114" t="s">
        <v>118</v>
      </c>
      <c r="B30" s="13"/>
      <c r="C30" s="14"/>
      <c r="D30" s="117"/>
      <c r="E30" s="121"/>
      <c r="F30" s="121"/>
      <c r="G30" s="118"/>
      <c r="H30" s="18"/>
    </row>
    <row r="31" spans="1:8" ht="15.75" x14ac:dyDescent="0.25">
      <c r="A31" s="114" t="s">
        <v>69</v>
      </c>
      <c r="B31" s="13"/>
      <c r="C31" s="14"/>
      <c r="D31" s="15">
        <v>1</v>
      </c>
      <c r="E31" s="116">
        <v>167657</v>
      </c>
      <c r="F31" s="16">
        <v>62182</v>
      </c>
      <c r="G31" s="115">
        <f>F31/E31</f>
        <v>0.37088818242006</v>
      </c>
      <c r="H31" s="18"/>
    </row>
    <row r="32" spans="1:8" ht="15.75" x14ac:dyDescent="0.25">
      <c r="A32" s="114" t="s">
        <v>128</v>
      </c>
      <c r="B32" s="13"/>
      <c r="C32" s="14"/>
      <c r="D32" s="15"/>
      <c r="E32" s="116"/>
      <c r="F32" s="16"/>
      <c r="G32" s="115"/>
      <c r="H32" s="18"/>
    </row>
    <row r="33" spans="1:8" ht="15.75" x14ac:dyDescent="0.25">
      <c r="A33" s="114" t="s">
        <v>71</v>
      </c>
      <c r="B33" s="13"/>
      <c r="C33" s="14"/>
      <c r="D33" s="15">
        <v>17</v>
      </c>
      <c r="E33" s="116">
        <v>2061054</v>
      </c>
      <c r="F33" s="19">
        <v>527738.5</v>
      </c>
      <c r="G33" s="115">
        <f>F33/E33</f>
        <v>0.25605272836131415</v>
      </c>
      <c r="H33" s="18"/>
    </row>
    <row r="34" spans="1:8" ht="15.75" x14ac:dyDescent="0.25">
      <c r="A34" s="112" t="s">
        <v>72</v>
      </c>
      <c r="B34" s="13"/>
      <c r="C34" s="14"/>
      <c r="D34" s="15"/>
      <c r="E34" s="121"/>
      <c r="F34" s="16"/>
      <c r="G34" s="115"/>
      <c r="H34" s="18"/>
    </row>
    <row r="35" spans="1:8" ht="15.75" x14ac:dyDescent="0.25">
      <c r="A35" s="112" t="s">
        <v>132</v>
      </c>
      <c r="B35" s="13"/>
      <c r="C35" s="14"/>
      <c r="D35" s="15">
        <v>2</v>
      </c>
      <c r="E35" s="121">
        <v>208048</v>
      </c>
      <c r="F35" s="16">
        <v>90696.5</v>
      </c>
      <c r="G35" s="115">
        <f>F35/E35</f>
        <v>0.43594026378528034</v>
      </c>
      <c r="H35" s="18"/>
    </row>
    <row r="36" spans="1:8" x14ac:dyDescent="0.2">
      <c r="A36" s="20" t="s">
        <v>34</v>
      </c>
      <c r="B36" s="13"/>
      <c r="C36" s="14"/>
      <c r="D36" s="21"/>
      <c r="E36" s="116">
        <v>94810</v>
      </c>
      <c r="F36" s="19">
        <v>18645</v>
      </c>
      <c r="G36" s="23"/>
      <c r="H36" s="18"/>
    </row>
    <row r="37" spans="1:8" x14ac:dyDescent="0.2">
      <c r="A37" s="20" t="s">
        <v>35</v>
      </c>
      <c r="B37" s="13"/>
      <c r="C37" s="14"/>
      <c r="D37" s="21"/>
      <c r="E37" s="116"/>
      <c r="F37" s="19"/>
      <c r="G37" s="23"/>
      <c r="H37" s="18"/>
    </row>
    <row r="38" spans="1:8" x14ac:dyDescent="0.2">
      <c r="A38" s="20" t="s">
        <v>36</v>
      </c>
      <c r="B38" s="13"/>
      <c r="C38" s="14"/>
      <c r="D38" s="21"/>
      <c r="E38" s="121"/>
      <c r="F38" s="16"/>
      <c r="G38" s="23"/>
      <c r="H38" s="18"/>
    </row>
    <row r="39" spans="1:8" x14ac:dyDescent="0.2">
      <c r="A39" s="24"/>
      <c r="B39" s="25"/>
      <c r="C39" s="29"/>
      <c r="D39" s="21"/>
      <c r="E39" s="26"/>
      <c r="F39" s="26"/>
      <c r="G39" s="23"/>
      <c r="H39" s="18"/>
    </row>
    <row r="40" spans="1:8" ht="15.75" x14ac:dyDescent="0.25">
      <c r="A40" s="27" t="s">
        <v>37</v>
      </c>
      <c r="B40" s="28"/>
      <c r="C40" s="33"/>
      <c r="D40" s="30">
        <f>SUM(D9:D39)</f>
        <v>63</v>
      </c>
      <c r="E40" s="31">
        <f>SUM(E9:E39)</f>
        <v>13266779</v>
      </c>
      <c r="F40" s="31">
        <f>SUM(F9:F39)</f>
        <v>2961573</v>
      </c>
      <c r="G40" s="32">
        <f>F40/E40</f>
        <v>0.22323225554597692</v>
      </c>
      <c r="H40" s="2"/>
    </row>
    <row r="41" spans="1:8" ht="15.75" x14ac:dyDescent="0.25">
      <c r="A41" s="33"/>
      <c r="B41" s="33"/>
      <c r="C41" s="38"/>
      <c r="D41" s="34"/>
      <c r="E41" s="35"/>
      <c r="F41" s="36"/>
      <c r="G41" s="36"/>
      <c r="H41" s="2"/>
    </row>
    <row r="42" spans="1:8" ht="18" x14ac:dyDescent="0.25">
      <c r="A42" s="37" t="s">
        <v>38</v>
      </c>
      <c r="B42" s="38"/>
      <c r="C42" s="42"/>
      <c r="D42" s="39"/>
      <c r="E42" s="40"/>
      <c r="F42" s="41"/>
      <c r="G42" s="41"/>
      <c r="H42" s="2"/>
    </row>
    <row r="43" spans="1:8" ht="15.75" x14ac:dyDescent="0.25">
      <c r="A43" s="42"/>
      <c r="B43" s="42"/>
      <c r="C43" s="42"/>
      <c r="D43" s="43"/>
      <c r="E43" s="39" t="s">
        <v>39</v>
      </c>
      <c r="F43" s="39" t="s">
        <v>39</v>
      </c>
      <c r="G43" s="39" t="s">
        <v>5</v>
      </c>
      <c r="H43" s="2"/>
    </row>
    <row r="44" spans="1:8" ht="15.75" x14ac:dyDescent="0.25">
      <c r="A44" s="42"/>
      <c r="B44" s="42"/>
      <c r="C44" s="14"/>
      <c r="D44" s="43" t="s">
        <v>6</v>
      </c>
      <c r="E44" s="44" t="s">
        <v>40</v>
      </c>
      <c r="F44" s="41" t="s">
        <v>8</v>
      </c>
      <c r="G44" s="41" t="s">
        <v>41</v>
      </c>
      <c r="H44" s="18"/>
    </row>
    <row r="45" spans="1:8" ht="15.75" x14ac:dyDescent="0.25">
      <c r="A45" s="45" t="s">
        <v>42</v>
      </c>
      <c r="B45" s="46"/>
      <c r="C45" s="14"/>
      <c r="D45" s="15">
        <v>67</v>
      </c>
      <c r="E45" s="16">
        <v>8124666.4000000004</v>
      </c>
      <c r="F45" s="16">
        <v>484300.46</v>
      </c>
      <c r="G45" s="17">
        <f>1-(+F45/E45)</f>
        <v>0.9403913420986737</v>
      </c>
      <c r="H45" s="18"/>
    </row>
    <row r="46" spans="1:8" ht="15.75" x14ac:dyDescent="0.25">
      <c r="A46" s="45" t="s">
        <v>43</v>
      </c>
      <c r="B46" s="46"/>
      <c r="C46" s="14"/>
      <c r="D46" s="15"/>
      <c r="E46" s="16"/>
      <c r="F46" s="16"/>
      <c r="G46" s="17"/>
      <c r="H46" s="18"/>
    </row>
    <row r="47" spans="1:8" ht="15.75" x14ac:dyDescent="0.25">
      <c r="A47" s="45" t="s">
        <v>44</v>
      </c>
      <c r="B47" s="46"/>
      <c r="C47" s="14"/>
      <c r="D47" s="15">
        <v>254</v>
      </c>
      <c r="E47" s="16">
        <v>23043878.25</v>
      </c>
      <c r="F47" s="16">
        <v>1488996.05</v>
      </c>
      <c r="G47" s="17">
        <f t="shared" ref="G47:G56" si="2">1-(+F47/E47)</f>
        <v>0.93538431188335236</v>
      </c>
      <c r="H47" s="18"/>
    </row>
    <row r="48" spans="1:8" ht="15.75" x14ac:dyDescent="0.25">
      <c r="A48" s="45" t="s">
        <v>45</v>
      </c>
      <c r="B48" s="46"/>
      <c r="C48" s="14"/>
      <c r="D48" s="15">
        <v>19</v>
      </c>
      <c r="E48" s="16">
        <v>2679573.5</v>
      </c>
      <c r="F48" s="16">
        <v>202088.45</v>
      </c>
      <c r="G48" s="17">
        <f t="shared" si="2"/>
        <v>0.92458185976238383</v>
      </c>
      <c r="H48" s="18"/>
    </row>
    <row r="49" spans="1:8" ht="15.75" x14ac:dyDescent="0.25">
      <c r="A49" s="45" t="s">
        <v>46</v>
      </c>
      <c r="B49" s="46"/>
      <c r="C49" s="14"/>
      <c r="D49" s="15">
        <v>99</v>
      </c>
      <c r="E49" s="16">
        <v>11849481</v>
      </c>
      <c r="F49" s="16">
        <v>1011974.21</v>
      </c>
      <c r="G49" s="17">
        <f t="shared" si="2"/>
        <v>0.9145975920801932</v>
      </c>
      <c r="H49" s="18"/>
    </row>
    <row r="50" spans="1:8" ht="15.75" x14ac:dyDescent="0.25">
      <c r="A50" s="45" t="s">
        <v>47</v>
      </c>
      <c r="B50" s="46"/>
      <c r="C50" s="14"/>
      <c r="D50" s="15">
        <v>14</v>
      </c>
      <c r="E50" s="16">
        <v>2220883</v>
      </c>
      <c r="F50" s="16">
        <v>198125</v>
      </c>
      <c r="G50" s="17">
        <f t="shared" si="2"/>
        <v>0.9107899875860187</v>
      </c>
      <c r="H50" s="18"/>
    </row>
    <row r="51" spans="1:8" ht="15.75" x14ac:dyDescent="0.25">
      <c r="A51" s="45" t="s">
        <v>48</v>
      </c>
      <c r="B51" s="46"/>
      <c r="C51" s="14"/>
      <c r="D51" s="15">
        <v>29</v>
      </c>
      <c r="E51" s="16">
        <v>3161950</v>
      </c>
      <c r="F51" s="16">
        <v>406658.1</v>
      </c>
      <c r="G51" s="17">
        <f t="shared" si="2"/>
        <v>0.87139009155742497</v>
      </c>
      <c r="H51" s="18"/>
    </row>
    <row r="52" spans="1:8" ht="15.75" x14ac:dyDescent="0.25">
      <c r="A52" s="45" t="s">
        <v>49</v>
      </c>
      <c r="B52" s="46"/>
      <c r="C52" s="14"/>
      <c r="D52" s="15">
        <v>2</v>
      </c>
      <c r="E52" s="16">
        <v>217210</v>
      </c>
      <c r="F52" s="16">
        <v>18320</v>
      </c>
      <c r="G52" s="17">
        <f t="shared" si="2"/>
        <v>0.91565765848717828</v>
      </c>
      <c r="H52" s="18"/>
    </row>
    <row r="53" spans="1:8" ht="15.75" x14ac:dyDescent="0.25">
      <c r="A53" s="45" t="s">
        <v>50</v>
      </c>
      <c r="B53" s="46"/>
      <c r="C53" s="14"/>
      <c r="D53" s="15">
        <v>4</v>
      </c>
      <c r="E53" s="16">
        <v>493450</v>
      </c>
      <c r="F53" s="16">
        <v>44725</v>
      </c>
      <c r="G53" s="17">
        <f t="shared" si="2"/>
        <v>0.90936265072449085</v>
      </c>
      <c r="H53" s="18"/>
    </row>
    <row r="54" spans="1:8" ht="15.75" x14ac:dyDescent="0.25">
      <c r="A54" s="47" t="s">
        <v>73</v>
      </c>
      <c r="B54" s="48"/>
      <c r="C54" s="14"/>
      <c r="D54" s="15">
        <v>1</v>
      </c>
      <c r="E54" s="16">
        <v>91500</v>
      </c>
      <c r="F54" s="16">
        <v>15400</v>
      </c>
      <c r="G54" s="17">
        <f t="shared" si="2"/>
        <v>0.8316939890710382</v>
      </c>
      <c r="H54" s="18"/>
    </row>
    <row r="55" spans="1:8" ht="15.75" x14ac:dyDescent="0.25">
      <c r="A55" s="45" t="s">
        <v>74</v>
      </c>
      <c r="B55" s="48"/>
      <c r="C55" s="14"/>
      <c r="D55" s="15">
        <v>924</v>
      </c>
      <c r="E55" s="16">
        <v>56607322.210000001</v>
      </c>
      <c r="F55" s="16">
        <v>7010148.5300000003</v>
      </c>
      <c r="G55" s="17">
        <f t="shared" si="2"/>
        <v>0.87616180634734886</v>
      </c>
      <c r="H55" s="18"/>
    </row>
    <row r="56" spans="1:8" ht="15.75" x14ac:dyDescent="0.25">
      <c r="A56" s="45" t="s">
        <v>75</v>
      </c>
      <c r="B56" s="48"/>
      <c r="C56" s="14"/>
      <c r="D56" s="15">
        <v>6</v>
      </c>
      <c r="E56" s="16">
        <v>485336.94</v>
      </c>
      <c r="F56" s="16">
        <v>25035.919999999998</v>
      </c>
      <c r="G56" s="17">
        <f t="shared" si="2"/>
        <v>0.94841538334172548</v>
      </c>
      <c r="H56" s="18"/>
    </row>
    <row r="57" spans="1:8" x14ac:dyDescent="0.2">
      <c r="A57" s="49" t="s">
        <v>51</v>
      </c>
      <c r="B57" s="48"/>
      <c r="C57" s="14"/>
      <c r="D57" s="21"/>
      <c r="E57" s="71"/>
      <c r="F57" s="16"/>
      <c r="G57" s="23"/>
      <c r="H57" s="18"/>
    </row>
    <row r="58" spans="1:8" x14ac:dyDescent="0.2">
      <c r="A58" s="20" t="s">
        <v>52</v>
      </c>
      <c r="B58" s="46"/>
      <c r="C58" s="14"/>
      <c r="D58" s="21"/>
      <c r="E58" s="71"/>
      <c r="F58" s="16"/>
      <c r="G58" s="23"/>
      <c r="H58" s="18"/>
    </row>
    <row r="59" spans="1:8" x14ac:dyDescent="0.2">
      <c r="A59" s="20" t="s">
        <v>53</v>
      </c>
      <c r="B59" s="46"/>
      <c r="C59" s="14"/>
      <c r="D59" s="21"/>
      <c r="E59" s="22"/>
      <c r="F59" s="16"/>
      <c r="G59" s="23"/>
      <c r="H59" s="18"/>
    </row>
    <row r="60" spans="1:8" x14ac:dyDescent="0.2">
      <c r="A60" s="20" t="s">
        <v>36</v>
      </c>
      <c r="B60" s="46"/>
      <c r="C60" s="14"/>
      <c r="D60" s="21"/>
      <c r="E60" s="70"/>
      <c r="F60" s="16"/>
      <c r="G60" s="23"/>
      <c r="H60" s="18"/>
    </row>
    <row r="61" spans="1:8" ht="15.75" x14ac:dyDescent="0.25">
      <c r="A61" s="50"/>
      <c r="B61" s="25"/>
      <c r="C61" s="29"/>
      <c r="D61" s="21"/>
      <c r="E61" s="72"/>
      <c r="F61" s="26"/>
      <c r="G61" s="23"/>
      <c r="H61" s="2"/>
    </row>
    <row r="62" spans="1:8" ht="18" x14ac:dyDescent="0.25">
      <c r="A62" s="28" t="s">
        <v>54</v>
      </c>
      <c r="B62" s="28"/>
      <c r="C62" s="59"/>
      <c r="D62" s="30">
        <f>SUM(D45:D58)</f>
        <v>1419</v>
      </c>
      <c r="E62" s="31">
        <f>SUM(E45:E61)</f>
        <v>108975251.3</v>
      </c>
      <c r="F62" s="31">
        <f>SUM(F45:F61)</f>
        <v>10905771.720000001</v>
      </c>
      <c r="G62" s="32">
        <f>1-(F62/E62)</f>
        <v>0.89992432602906047</v>
      </c>
      <c r="H62" s="2"/>
    </row>
    <row r="63" spans="1:8" ht="18" x14ac:dyDescent="0.25">
      <c r="A63" s="51"/>
      <c r="B63" s="51"/>
      <c r="C63" s="59"/>
      <c r="D63" s="74"/>
      <c r="E63" s="53"/>
      <c r="F63" s="54"/>
      <c r="G63" s="54"/>
      <c r="H63" s="2"/>
    </row>
    <row r="64" spans="1:8" ht="18" x14ac:dyDescent="0.25">
      <c r="A64" s="55" t="s">
        <v>55</v>
      </c>
      <c r="B64" s="56"/>
      <c r="C64" s="59"/>
      <c r="D64" s="75"/>
      <c r="E64" s="56"/>
      <c r="F64" s="57">
        <f>F62+F40</f>
        <v>13867344.720000001</v>
      </c>
      <c r="G64" s="56"/>
      <c r="H64" s="2"/>
    </row>
    <row r="65" spans="1:8" ht="15.75" x14ac:dyDescent="0.25">
      <c r="A65" s="4" t="s">
        <v>56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57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58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/>
      <c r="B68" s="60"/>
      <c r="C68" s="60"/>
      <c r="D68" s="60"/>
      <c r="E68" s="60"/>
      <c r="F68" s="61"/>
      <c r="G68" s="60"/>
      <c r="H68" s="2"/>
    </row>
    <row r="69" spans="1:8" ht="18" x14ac:dyDescent="0.25">
      <c r="A69" s="62" t="s">
        <v>59</v>
      </c>
      <c r="B69" s="59"/>
      <c r="C69" s="59"/>
      <c r="D69" s="59"/>
      <c r="E69" s="59"/>
      <c r="F69" s="57"/>
      <c r="G69" s="59"/>
      <c r="H69" s="2"/>
    </row>
    <row r="70" spans="1:8" ht="18" x14ac:dyDescent="0.25">
      <c r="A70" s="63"/>
      <c r="B70" s="59"/>
      <c r="C70" s="59"/>
      <c r="D70" s="59"/>
      <c r="E70" s="57"/>
      <c r="F70" s="2"/>
      <c r="G70" s="2"/>
      <c r="H70" s="2"/>
    </row>
    <row r="71" spans="1:8" ht="18" x14ac:dyDescent="0.25">
      <c r="A71" s="63"/>
      <c r="B71" s="59"/>
      <c r="C71" s="59"/>
      <c r="D71" s="59"/>
      <c r="E71" s="57"/>
      <c r="F71" s="2"/>
      <c r="G71" s="2"/>
      <c r="H71" s="2"/>
    </row>
    <row r="72" spans="1:8" ht="18" x14ac:dyDescent="0.25">
      <c r="A72" s="63"/>
      <c r="B72" s="59"/>
      <c r="C72" s="59"/>
      <c r="D72" s="59"/>
      <c r="E72" s="64"/>
      <c r="F72" s="2"/>
      <c r="G72" s="2"/>
      <c r="H72" s="2"/>
    </row>
    <row r="73" spans="1:8" ht="18" x14ac:dyDescent="0.25">
      <c r="A73" s="63"/>
      <c r="B73" s="59"/>
      <c r="C73" s="59"/>
      <c r="D73" s="59"/>
      <c r="E73" s="65"/>
      <c r="F73" s="2"/>
      <c r="G73" s="2"/>
      <c r="H73" s="2"/>
    </row>
    <row r="74" spans="1:8" ht="18" x14ac:dyDescent="0.25">
      <c r="A74" s="63"/>
      <c r="B74" s="59"/>
      <c r="C74" s="59"/>
      <c r="D74" s="59"/>
      <c r="E74" s="66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57"/>
      <c r="F76" s="2"/>
      <c r="G76" s="2"/>
      <c r="H76" s="2"/>
    </row>
    <row r="77" spans="1:8" ht="18" x14ac:dyDescent="0.25">
      <c r="A77" s="63"/>
      <c r="B77" s="59"/>
      <c r="C77" s="59"/>
      <c r="D77" s="59"/>
      <c r="E77" s="64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5"/>
      <c r="F80" s="2"/>
      <c r="G80" s="2"/>
      <c r="H80" s="2"/>
    </row>
    <row r="81" spans="1:8" ht="18" x14ac:dyDescent="0.25">
      <c r="A81" s="63"/>
      <c r="B81" s="59"/>
      <c r="C81" s="59"/>
      <c r="D81" s="59"/>
      <c r="E81" s="67"/>
      <c r="F81" s="2"/>
      <c r="G81" s="2"/>
      <c r="H81" s="2"/>
    </row>
    <row r="82" spans="1:8" ht="18" x14ac:dyDescent="0.25">
      <c r="A82" s="63"/>
      <c r="B82" s="59"/>
      <c r="C82" s="59"/>
      <c r="D82" s="59"/>
      <c r="E82" s="59"/>
      <c r="F82" s="2"/>
      <c r="G82" s="2"/>
      <c r="H82" s="2"/>
    </row>
    <row r="83" spans="1:8" ht="15.75" x14ac:dyDescent="0.25">
      <c r="A83" s="6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135</v>
      </c>
      <c r="B9" s="13"/>
      <c r="C9" s="14"/>
      <c r="D9" s="15"/>
      <c r="E9" s="16"/>
      <c r="F9" s="16"/>
      <c r="G9" s="17"/>
      <c r="H9" s="18"/>
    </row>
    <row r="10" spans="1:8" ht="15.75" x14ac:dyDescent="0.25">
      <c r="A10" s="112" t="s">
        <v>11</v>
      </c>
      <c r="B10" s="13"/>
      <c r="C10" s="14"/>
      <c r="D10" s="15">
        <v>3</v>
      </c>
      <c r="E10" s="16">
        <v>630490</v>
      </c>
      <c r="F10" s="16">
        <v>150620.5</v>
      </c>
      <c r="G10" s="17">
        <f t="shared" ref="G10:G15" si="0">F10/E10</f>
        <v>0.23889435201192724</v>
      </c>
      <c r="H10" s="18"/>
    </row>
    <row r="11" spans="1:8" ht="15.75" x14ac:dyDescent="0.25">
      <c r="A11" s="112" t="s">
        <v>136</v>
      </c>
      <c r="B11" s="13"/>
      <c r="C11" s="14"/>
      <c r="D11" s="15"/>
      <c r="E11" s="16"/>
      <c r="F11" s="16"/>
      <c r="G11" s="17"/>
      <c r="H11" s="18"/>
    </row>
    <row r="12" spans="1:8" ht="15.75" x14ac:dyDescent="0.25">
      <c r="A12" s="112" t="s">
        <v>78</v>
      </c>
      <c r="B12" s="13"/>
      <c r="C12" s="14"/>
      <c r="D12" s="15">
        <v>1</v>
      </c>
      <c r="E12" s="16">
        <v>108163</v>
      </c>
      <c r="F12" s="16">
        <v>47639.5</v>
      </c>
      <c r="G12" s="17">
        <f t="shared" si="0"/>
        <v>0.44044174070615644</v>
      </c>
      <c r="H12" s="18"/>
    </row>
    <row r="13" spans="1:8" ht="15.75" x14ac:dyDescent="0.25">
      <c r="A13" s="112" t="s">
        <v>79</v>
      </c>
      <c r="B13" s="13"/>
      <c r="C13" s="14"/>
      <c r="D13" s="15">
        <v>1</v>
      </c>
      <c r="E13" s="16">
        <v>29842</v>
      </c>
      <c r="F13" s="16">
        <v>6306</v>
      </c>
      <c r="G13" s="17">
        <f t="shared" si="0"/>
        <v>0.2113129146840024</v>
      </c>
      <c r="H13" s="18"/>
    </row>
    <row r="14" spans="1:8" ht="15.75" x14ac:dyDescent="0.25">
      <c r="A14" s="112" t="s">
        <v>80</v>
      </c>
      <c r="B14" s="13"/>
      <c r="C14" s="14"/>
      <c r="D14" s="15">
        <v>5</v>
      </c>
      <c r="E14" s="16">
        <v>816894</v>
      </c>
      <c r="F14" s="16">
        <v>120249</v>
      </c>
      <c r="G14" s="17">
        <f t="shared" si="0"/>
        <v>0.14720269704514907</v>
      </c>
      <c r="H14" s="18"/>
    </row>
    <row r="15" spans="1:8" ht="15.75" x14ac:dyDescent="0.25">
      <c r="A15" s="112" t="s">
        <v>30</v>
      </c>
      <c r="B15" s="13"/>
      <c r="C15" s="14"/>
      <c r="D15" s="15">
        <v>1</v>
      </c>
      <c r="E15" s="16">
        <v>35230</v>
      </c>
      <c r="F15" s="16">
        <v>2633</v>
      </c>
      <c r="G15" s="17">
        <f t="shared" si="0"/>
        <v>7.4737439682089124E-2</v>
      </c>
      <c r="H15" s="18"/>
    </row>
    <row r="16" spans="1:8" ht="15.75" x14ac:dyDescent="0.25">
      <c r="A16" s="112" t="s">
        <v>62</v>
      </c>
      <c r="B16" s="13"/>
      <c r="C16" s="14"/>
      <c r="D16" s="15"/>
      <c r="E16" s="16"/>
      <c r="F16" s="16"/>
      <c r="G16" s="17"/>
      <c r="H16" s="18"/>
    </row>
    <row r="17" spans="1:8" ht="15.75" x14ac:dyDescent="0.25">
      <c r="A17" s="112" t="s">
        <v>129</v>
      </c>
      <c r="B17" s="13"/>
      <c r="C17" s="14"/>
      <c r="D17" s="15"/>
      <c r="E17" s="16"/>
      <c r="F17" s="16"/>
      <c r="G17" s="17"/>
      <c r="H17" s="18"/>
    </row>
    <row r="18" spans="1:8" ht="15.75" x14ac:dyDescent="0.25">
      <c r="A18" s="112" t="s">
        <v>18</v>
      </c>
      <c r="B18" s="13"/>
      <c r="C18" s="14"/>
      <c r="D18" s="15">
        <v>1</v>
      </c>
      <c r="E18" s="16">
        <v>466636</v>
      </c>
      <c r="F18" s="16">
        <v>70402</v>
      </c>
      <c r="G18" s="17">
        <f>F18/E18</f>
        <v>0.15087134297396687</v>
      </c>
      <c r="H18" s="18"/>
    </row>
    <row r="19" spans="1:8" ht="15.75" x14ac:dyDescent="0.25">
      <c r="A19" s="112" t="s">
        <v>19</v>
      </c>
      <c r="B19" s="13"/>
      <c r="C19" s="14"/>
      <c r="D19" s="15"/>
      <c r="E19" s="16"/>
      <c r="F19" s="16"/>
      <c r="G19" s="17"/>
      <c r="H19" s="18"/>
    </row>
    <row r="20" spans="1:8" ht="15.75" x14ac:dyDescent="0.25">
      <c r="A20" s="112" t="s">
        <v>137</v>
      </c>
      <c r="B20" s="13"/>
      <c r="C20" s="14"/>
      <c r="D20" s="15"/>
      <c r="E20" s="16"/>
      <c r="F20" s="16"/>
      <c r="G20" s="17"/>
      <c r="H20" s="18"/>
    </row>
    <row r="21" spans="1:8" ht="15.75" x14ac:dyDescent="0.25">
      <c r="A21" s="112" t="s">
        <v>82</v>
      </c>
      <c r="B21" s="13"/>
      <c r="C21" s="14"/>
      <c r="D21" s="15">
        <v>1</v>
      </c>
      <c r="E21" s="16">
        <v>8507</v>
      </c>
      <c r="F21" s="16">
        <v>-92.5</v>
      </c>
      <c r="G21" s="17">
        <f>F21/E21</f>
        <v>-1.0873398377806513E-2</v>
      </c>
      <c r="H21" s="18"/>
    </row>
    <row r="22" spans="1:8" ht="15.75" x14ac:dyDescent="0.25">
      <c r="A22" s="112" t="s">
        <v>101</v>
      </c>
      <c r="B22" s="13"/>
      <c r="C22" s="14"/>
      <c r="D22" s="15"/>
      <c r="E22" s="16"/>
      <c r="F22" s="16"/>
      <c r="G22" s="17"/>
      <c r="H22" s="18"/>
    </row>
    <row r="23" spans="1:8" ht="15.75" x14ac:dyDescent="0.25">
      <c r="A23" s="112" t="s">
        <v>23</v>
      </c>
      <c r="B23" s="13"/>
      <c r="C23" s="14"/>
      <c r="D23" s="15"/>
      <c r="E23" s="16"/>
      <c r="F23" s="16"/>
      <c r="G23" s="17"/>
      <c r="H23" s="18"/>
    </row>
    <row r="24" spans="1:8" ht="15.75" x14ac:dyDescent="0.25">
      <c r="A24" s="112" t="s">
        <v>10</v>
      </c>
      <c r="B24" s="13"/>
      <c r="C24" s="14"/>
      <c r="D24" s="15">
        <v>1</v>
      </c>
      <c r="E24" s="16">
        <v>1760</v>
      </c>
      <c r="F24" s="16">
        <v>1644</v>
      </c>
      <c r="G24" s="17">
        <f>F24/E24</f>
        <v>0.93409090909090908</v>
      </c>
      <c r="H24" s="18"/>
    </row>
    <row r="25" spans="1:8" ht="15.75" x14ac:dyDescent="0.25">
      <c r="A25" s="113" t="s">
        <v>25</v>
      </c>
      <c r="B25" s="13"/>
      <c r="C25" s="14"/>
      <c r="D25" s="15">
        <v>2</v>
      </c>
      <c r="E25" s="16">
        <v>110914.5</v>
      </c>
      <c r="F25" s="16">
        <v>34696.5</v>
      </c>
      <c r="G25" s="17">
        <f>F25/E25</f>
        <v>0.3128220385972979</v>
      </c>
      <c r="H25" s="18"/>
    </row>
    <row r="26" spans="1:8" ht="15.75" x14ac:dyDescent="0.25">
      <c r="A26" s="113" t="s">
        <v>26</v>
      </c>
      <c r="B26" s="13"/>
      <c r="C26" s="14"/>
      <c r="D26" s="15"/>
      <c r="E26" s="16"/>
      <c r="F26" s="16"/>
      <c r="G26" s="17"/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7"/>
      <c r="H27" s="18"/>
    </row>
    <row r="28" spans="1:8" ht="15.75" x14ac:dyDescent="0.25">
      <c r="A28" s="114" t="s">
        <v>28</v>
      </c>
      <c r="B28" s="13"/>
      <c r="C28" s="14"/>
      <c r="D28" s="15"/>
      <c r="E28" s="16"/>
      <c r="F28" s="16"/>
      <c r="G28" s="17"/>
      <c r="H28" s="18"/>
    </row>
    <row r="29" spans="1:8" ht="15.75" x14ac:dyDescent="0.25">
      <c r="A29" s="114" t="s">
        <v>117</v>
      </c>
      <c r="B29" s="13"/>
      <c r="C29" s="14"/>
      <c r="D29" s="15"/>
      <c r="E29" s="16"/>
      <c r="F29" s="16"/>
      <c r="G29" s="17"/>
      <c r="H29" s="18"/>
    </row>
    <row r="30" spans="1:8" ht="15.75" x14ac:dyDescent="0.25">
      <c r="A30" s="114" t="s">
        <v>83</v>
      </c>
      <c r="B30" s="13"/>
      <c r="C30" s="14"/>
      <c r="D30" s="15"/>
      <c r="E30" s="16"/>
      <c r="F30" s="16"/>
      <c r="G30" s="17"/>
      <c r="H30" s="18"/>
    </row>
    <row r="31" spans="1:8" ht="15.75" x14ac:dyDescent="0.25">
      <c r="A31" s="114" t="s">
        <v>84</v>
      </c>
      <c r="B31" s="13"/>
      <c r="C31" s="14"/>
      <c r="D31" s="15"/>
      <c r="E31" s="16"/>
      <c r="F31" s="16"/>
      <c r="G31" s="17"/>
      <c r="H31" s="18"/>
    </row>
    <row r="32" spans="1:8" ht="15.75" x14ac:dyDescent="0.25">
      <c r="A32" s="114" t="s">
        <v>64</v>
      </c>
      <c r="B32" s="13"/>
      <c r="C32" s="14"/>
      <c r="D32" s="15"/>
      <c r="E32" s="16"/>
      <c r="F32" s="16"/>
      <c r="G32" s="17"/>
      <c r="H32" s="18"/>
    </row>
    <row r="33" spans="1:8" ht="15.75" x14ac:dyDescent="0.25">
      <c r="A33" s="114" t="s">
        <v>132</v>
      </c>
      <c r="B33" s="13"/>
      <c r="C33" s="14"/>
      <c r="D33" s="15"/>
      <c r="E33" s="16"/>
      <c r="F33" s="16"/>
      <c r="G33" s="17"/>
      <c r="H33" s="18"/>
    </row>
    <row r="34" spans="1:8" ht="15.75" x14ac:dyDescent="0.25">
      <c r="A34" s="114" t="s">
        <v>138</v>
      </c>
      <c r="B34" s="13"/>
      <c r="C34" s="14"/>
      <c r="D34" s="15"/>
      <c r="E34" s="16"/>
      <c r="F34" s="16"/>
      <c r="G34" s="17"/>
      <c r="H34" s="18"/>
    </row>
    <row r="35" spans="1:8" x14ac:dyDescent="0.2">
      <c r="A35" s="20" t="s">
        <v>34</v>
      </c>
      <c r="B35" s="13"/>
      <c r="C35" s="14"/>
      <c r="D35" s="21"/>
      <c r="E35" s="70"/>
      <c r="F35" s="16"/>
      <c r="G35" s="23"/>
      <c r="H35" s="18"/>
    </row>
    <row r="36" spans="1:8" x14ac:dyDescent="0.2">
      <c r="A36" s="20" t="s">
        <v>53</v>
      </c>
      <c r="B36" s="13"/>
      <c r="C36" s="14"/>
      <c r="D36" s="21"/>
      <c r="E36" s="70"/>
      <c r="F36" s="16"/>
      <c r="G36" s="23"/>
      <c r="H36" s="18"/>
    </row>
    <row r="37" spans="1:8" x14ac:dyDescent="0.2">
      <c r="A37" s="20" t="s">
        <v>36</v>
      </c>
      <c r="B37" s="13"/>
      <c r="C37" s="14"/>
      <c r="D37" s="21"/>
      <c r="E37" s="22"/>
      <c r="F37" s="19"/>
      <c r="G37" s="23"/>
      <c r="H37" s="18"/>
    </row>
    <row r="38" spans="1:8" x14ac:dyDescent="0.2">
      <c r="A38" s="24"/>
      <c r="B38" s="25"/>
      <c r="C38" s="14"/>
      <c r="D38" s="21"/>
      <c r="E38" s="26"/>
      <c r="F38" s="26"/>
      <c r="G38" s="23"/>
      <c r="H38" s="18"/>
    </row>
    <row r="39" spans="1:8" ht="15.75" x14ac:dyDescent="0.25">
      <c r="A39" s="27" t="s">
        <v>37</v>
      </c>
      <c r="B39" s="28"/>
      <c r="C39" s="29"/>
      <c r="D39" s="30">
        <f>SUM(D9:D38)</f>
        <v>16</v>
      </c>
      <c r="E39" s="31">
        <f>SUM(E9:E38)</f>
        <v>2208436.5</v>
      </c>
      <c r="F39" s="31">
        <f>SUM(F9:F38)</f>
        <v>434098</v>
      </c>
      <c r="G39" s="32">
        <f>F39/E39</f>
        <v>0.1965634963921308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20</v>
      </c>
      <c r="E44" s="16">
        <v>2976348.6</v>
      </c>
      <c r="F44" s="16">
        <v>120534.6</v>
      </c>
      <c r="G44" s="17">
        <f>1-(+F44/E44)</f>
        <v>0.95950252601459385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x14ac:dyDescent="0.25">
      <c r="A46" s="45" t="s">
        <v>44</v>
      </c>
      <c r="B46" s="46"/>
      <c r="C46" s="14"/>
      <c r="D46" s="15">
        <v>159</v>
      </c>
      <c r="E46" s="16">
        <v>7219233</v>
      </c>
      <c r="F46" s="16">
        <v>553545.54</v>
      </c>
      <c r="G46" s="17">
        <f>1-(+F46/E46)</f>
        <v>0.92332349710834927</v>
      </c>
      <c r="H46" s="18"/>
    </row>
    <row r="47" spans="1:8" ht="15.75" x14ac:dyDescent="0.25">
      <c r="A47" s="45" t="s">
        <v>45</v>
      </c>
      <c r="B47" s="46"/>
      <c r="C47" s="14"/>
      <c r="D47" s="15">
        <v>12</v>
      </c>
      <c r="E47" s="16">
        <v>338170</v>
      </c>
      <c r="F47" s="16">
        <v>23966.5</v>
      </c>
      <c r="G47" s="17">
        <f>1-(+F47/E47)</f>
        <v>0.9291288405239968</v>
      </c>
      <c r="H47" s="18"/>
    </row>
    <row r="48" spans="1:8" ht="15.75" x14ac:dyDescent="0.25">
      <c r="A48" s="45" t="s">
        <v>46</v>
      </c>
      <c r="B48" s="46"/>
      <c r="C48" s="14"/>
      <c r="D48" s="15">
        <v>88</v>
      </c>
      <c r="E48" s="16">
        <v>4163618.74</v>
      </c>
      <c r="F48" s="16">
        <v>314788.21999999997</v>
      </c>
      <c r="G48" s="17">
        <f>1-(+F48/E48)</f>
        <v>0.92439552234314326</v>
      </c>
      <c r="H48" s="18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7"/>
      <c r="H49" s="18"/>
    </row>
    <row r="50" spans="1:8" ht="15.75" x14ac:dyDescent="0.25">
      <c r="A50" s="45" t="s">
        <v>48</v>
      </c>
      <c r="B50" s="46"/>
      <c r="C50" s="14"/>
      <c r="D50" s="15">
        <v>22</v>
      </c>
      <c r="E50" s="16">
        <v>1106145</v>
      </c>
      <c r="F50" s="16">
        <v>46095</v>
      </c>
      <c r="G50" s="17">
        <f>1-(+F50/E50)</f>
        <v>0.95832824810490491</v>
      </c>
      <c r="H50" s="18"/>
    </row>
    <row r="51" spans="1:8" ht="15.75" x14ac:dyDescent="0.25">
      <c r="A51" s="45" t="s">
        <v>49</v>
      </c>
      <c r="B51" s="46"/>
      <c r="C51" s="14"/>
      <c r="D51" s="15"/>
      <c r="E51" s="16"/>
      <c r="F51" s="16"/>
      <c r="G51" s="17"/>
      <c r="H51" s="18"/>
    </row>
    <row r="52" spans="1:8" ht="15.75" x14ac:dyDescent="0.25">
      <c r="A52" s="45" t="s">
        <v>50</v>
      </c>
      <c r="B52" s="46"/>
      <c r="C52" s="14"/>
      <c r="D52" s="15"/>
      <c r="E52" s="16"/>
      <c r="F52" s="16"/>
      <c r="G52" s="17"/>
      <c r="H52" s="18"/>
    </row>
    <row r="53" spans="1:8" ht="15.75" x14ac:dyDescent="0.25">
      <c r="A53" s="47" t="s">
        <v>73</v>
      </c>
      <c r="B53" s="48"/>
      <c r="C53" s="14"/>
      <c r="D53" s="15"/>
      <c r="E53" s="16"/>
      <c r="F53" s="16"/>
      <c r="G53" s="17"/>
      <c r="H53" s="18"/>
    </row>
    <row r="54" spans="1:8" ht="15.75" x14ac:dyDescent="0.25">
      <c r="A54" s="45" t="s">
        <v>74</v>
      </c>
      <c r="B54" s="48"/>
      <c r="C54" s="14"/>
      <c r="D54" s="15">
        <v>731</v>
      </c>
      <c r="E54" s="16">
        <v>42767156.649999999</v>
      </c>
      <c r="F54" s="16">
        <v>5325788.6500000004</v>
      </c>
      <c r="G54" s="17">
        <f>1-(+F54/E54)</f>
        <v>0.87547012550809833</v>
      </c>
      <c r="H54" s="18"/>
    </row>
    <row r="55" spans="1:8" ht="15.75" x14ac:dyDescent="0.25">
      <c r="A55" s="45" t="s">
        <v>75</v>
      </c>
      <c r="B55" s="48"/>
      <c r="C55" s="14"/>
      <c r="D55" s="15"/>
      <c r="E55" s="16"/>
      <c r="F55" s="16"/>
      <c r="G55" s="17"/>
      <c r="H55" s="18"/>
    </row>
    <row r="56" spans="1:8" x14ac:dyDescent="0.2">
      <c r="A56" s="20" t="s">
        <v>51</v>
      </c>
      <c r="B56" s="48"/>
      <c r="C56" s="14"/>
      <c r="D56" s="21"/>
      <c r="E56" s="71"/>
      <c r="F56" s="16"/>
      <c r="G56" s="23"/>
      <c r="H56" s="18"/>
    </row>
    <row r="57" spans="1:8" x14ac:dyDescent="0.2">
      <c r="A57" s="20" t="s">
        <v>52</v>
      </c>
      <c r="B57" s="46"/>
      <c r="C57" s="14"/>
      <c r="D57" s="21"/>
      <c r="E57" s="71"/>
      <c r="F57" s="16"/>
      <c r="G57" s="23"/>
      <c r="H57" s="18"/>
    </row>
    <row r="58" spans="1:8" x14ac:dyDescent="0.2">
      <c r="A58" s="20" t="s">
        <v>53</v>
      </c>
      <c r="B58" s="46"/>
      <c r="C58" s="14"/>
      <c r="D58" s="21"/>
      <c r="E58" s="70"/>
      <c r="F58" s="16"/>
      <c r="G58" s="23"/>
      <c r="H58" s="18"/>
    </row>
    <row r="59" spans="1:8" x14ac:dyDescent="0.2">
      <c r="A59" s="20" t="s">
        <v>36</v>
      </c>
      <c r="B59" s="46"/>
      <c r="C59" s="14"/>
      <c r="D59" s="21"/>
      <c r="E59" s="70"/>
      <c r="F59" s="16"/>
      <c r="G59" s="23"/>
      <c r="H59" s="18"/>
    </row>
    <row r="60" spans="1:8" ht="15.75" x14ac:dyDescent="0.25">
      <c r="A60" s="50"/>
      <c r="B60" s="25"/>
      <c r="C60" s="14"/>
      <c r="D60" s="21"/>
      <c r="E60" s="26"/>
      <c r="F60" s="26"/>
      <c r="G60" s="23"/>
      <c r="H60" s="18"/>
    </row>
    <row r="61" spans="1:8" ht="15.75" x14ac:dyDescent="0.25">
      <c r="A61" s="28" t="s">
        <v>54</v>
      </c>
      <c r="B61" s="28"/>
      <c r="C61" s="29"/>
      <c r="D61" s="30">
        <f>SUM(D44:D57)</f>
        <v>1032</v>
      </c>
      <c r="E61" s="31">
        <f>SUM(E44:E60)</f>
        <v>58570671.989999995</v>
      </c>
      <c r="F61" s="31">
        <f>SUM(F44:F60)</f>
        <v>6384718.5099999998</v>
      </c>
      <c r="G61" s="32">
        <f>1-(+F61/E61)</f>
        <v>0.89099120271165599</v>
      </c>
      <c r="H61" s="2"/>
    </row>
    <row r="62" spans="1:8" x14ac:dyDescent="0.2">
      <c r="A62" s="51"/>
      <c r="B62" s="51"/>
      <c r="C62" s="51"/>
      <c r="D62" s="52"/>
      <c r="E62" s="53"/>
      <c r="F62" s="54"/>
      <c r="G62" s="54"/>
      <c r="H62" s="2"/>
    </row>
    <row r="63" spans="1:8" ht="18" x14ac:dyDescent="0.25">
      <c r="A63" s="55" t="s">
        <v>55</v>
      </c>
      <c r="B63" s="56"/>
      <c r="C63" s="56"/>
      <c r="D63" s="56"/>
      <c r="E63" s="56"/>
      <c r="F63" s="57">
        <f>F61+F39</f>
        <v>6818816.5099999998</v>
      </c>
      <c r="G63" s="56"/>
      <c r="H63" s="2"/>
    </row>
    <row r="64" spans="1:8" ht="18" x14ac:dyDescent="0.25">
      <c r="A64" s="58"/>
      <c r="B64" s="59"/>
      <c r="C64" s="59"/>
      <c r="D64" s="56"/>
      <c r="E64" s="56"/>
      <c r="F64" s="57"/>
      <c r="G64" s="56"/>
      <c r="H64" s="2"/>
    </row>
    <row r="65" spans="1:8" ht="15.75" x14ac:dyDescent="0.25">
      <c r="A65" s="4" t="s">
        <v>56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57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58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/>
      <c r="B68" s="60"/>
      <c r="C68" s="60"/>
      <c r="D68" s="60"/>
      <c r="E68" s="60"/>
      <c r="F68" s="61"/>
      <c r="G68" s="60"/>
      <c r="H68" s="2"/>
    </row>
    <row r="69" spans="1:8" ht="18" x14ac:dyDescent="0.25">
      <c r="A69" s="62" t="s">
        <v>59</v>
      </c>
      <c r="B69" s="59"/>
      <c r="C69" s="59"/>
      <c r="D69" s="59"/>
      <c r="E69" s="59"/>
      <c r="F69" s="57"/>
      <c r="G69" s="59"/>
      <c r="H69" s="2"/>
    </row>
    <row r="70" spans="1:8" ht="18" x14ac:dyDescent="0.25">
      <c r="A70" s="63"/>
      <c r="B70" s="59"/>
      <c r="C70" s="59"/>
      <c r="D70" s="59"/>
      <c r="E70" s="57"/>
      <c r="F70" s="2"/>
      <c r="G70" s="2"/>
      <c r="H70" s="2"/>
    </row>
    <row r="71" spans="1:8" ht="18" x14ac:dyDescent="0.25">
      <c r="A71" s="63"/>
      <c r="B71" s="59"/>
      <c r="C71" s="59"/>
      <c r="D71" s="59"/>
      <c r="E71" s="57"/>
      <c r="F71" s="2"/>
      <c r="G71" s="2"/>
      <c r="H71" s="2"/>
    </row>
    <row r="72" spans="1:8" ht="18" x14ac:dyDescent="0.25">
      <c r="A72" s="63"/>
      <c r="B72" s="59"/>
      <c r="C72" s="59"/>
      <c r="D72" s="59"/>
      <c r="E72" s="64"/>
      <c r="F72" s="2"/>
      <c r="G72" s="2"/>
      <c r="H72" s="2"/>
    </row>
    <row r="73" spans="1:8" ht="18" x14ac:dyDescent="0.25">
      <c r="A73" s="63"/>
      <c r="B73" s="59"/>
      <c r="C73" s="59"/>
      <c r="D73" s="59"/>
      <c r="E73" s="65"/>
      <c r="F73" s="2"/>
      <c r="G73" s="2"/>
      <c r="H73" s="2"/>
    </row>
    <row r="74" spans="1:8" ht="18" x14ac:dyDescent="0.25">
      <c r="A74" s="63"/>
      <c r="B74" s="59"/>
      <c r="C74" s="59"/>
      <c r="D74" s="59"/>
      <c r="E74" s="66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57"/>
      <c r="F76" s="2"/>
      <c r="G76" s="2"/>
      <c r="H76" s="2"/>
    </row>
    <row r="77" spans="1:8" ht="18" x14ac:dyDescent="0.25">
      <c r="A77" s="63"/>
      <c r="B77" s="59"/>
      <c r="C77" s="59"/>
      <c r="D77" s="59"/>
      <c r="E77" s="64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5"/>
      <c r="F80" s="2"/>
      <c r="G80" s="2"/>
      <c r="H80" s="2"/>
    </row>
    <row r="81" spans="1:8" ht="18" x14ac:dyDescent="0.25">
      <c r="A81" s="63"/>
      <c r="B81" s="59"/>
      <c r="C81" s="59"/>
      <c r="D81" s="59"/>
      <c r="E81" s="67"/>
      <c r="F81" s="2"/>
      <c r="G81" s="2"/>
      <c r="H81" s="2"/>
    </row>
    <row r="82" spans="1:8" ht="18" x14ac:dyDescent="0.25">
      <c r="A82" s="63"/>
      <c r="B82" s="59"/>
      <c r="C82" s="59"/>
      <c r="D82" s="59"/>
      <c r="E82" s="59"/>
      <c r="F82" s="2"/>
      <c r="G82" s="2"/>
      <c r="H82" s="2"/>
    </row>
    <row r="83" spans="1:8" ht="15.75" x14ac:dyDescent="0.25">
      <c r="A83" s="6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135</v>
      </c>
      <c r="B9" s="13"/>
      <c r="C9" s="14"/>
      <c r="D9" s="15"/>
      <c r="E9" s="121"/>
      <c r="F9" s="16"/>
      <c r="G9" s="17"/>
      <c r="H9" s="18"/>
    </row>
    <row r="10" spans="1:8" ht="15.75" x14ac:dyDescent="0.25">
      <c r="A10" s="112" t="s">
        <v>11</v>
      </c>
      <c r="B10" s="13"/>
      <c r="C10" s="14"/>
      <c r="D10" s="15"/>
      <c r="E10" s="121"/>
      <c r="F10" s="16"/>
      <c r="G10" s="17"/>
      <c r="H10" s="18"/>
    </row>
    <row r="11" spans="1:8" ht="15.75" x14ac:dyDescent="0.25">
      <c r="A11" s="112" t="s">
        <v>136</v>
      </c>
      <c r="B11" s="13"/>
      <c r="C11" s="14"/>
      <c r="D11" s="15">
        <v>3</v>
      </c>
      <c r="E11" s="121">
        <v>1917767</v>
      </c>
      <c r="F11" s="16">
        <v>176959</v>
      </c>
      <c r="G11" s="17">
        <f>F11/E11</f>
        <v>9.2273461791760936E-2</v>
      </c>
      <c r="H11" s="18"/>
    </row>
    <row r="12" spans="1:8" ht="15.75" x14ac:dyDescent="0.25">
      <c r="A12" s="112" t="s">
        <v>78</v>
      </c>
      <c r="B12" s="13"/>
      <c r="C12" s="14"/>
      <c r="D12" s="15">
        <v>1</v>
      </c>
      <c r="E12" s="121">
        <v>172071</v>
      </c>
      <c r="F12" s="16">
        <v>57863.5</v>
      </c>
      <c r="G12" s="17">
        <f>F12/E12</f>
        <v>0.33627688570415698</v>
      </c>
      <c r="H12" s="18"/>
    </row>
    <row r="13" spans="1:8" ht="15.75" x14ac:dyDescent="0.25">
      <c r="A13" s="112" t="s">
        <v>79</v>
      </c>
      <c r="B13" s="13"/>
      <c r="C13" s="14"/>
      <c r="D13" s="15">
        <v>1</v>
      </c>
      <c r="E13" s="121">
        <v>174434</v>
      </c>
      <c r="F13" s="16">
        <v>40904</v>
      </c>
      <c r="G13" s="17">
        <f>F13/E13</f>
        <v>0.23449556852448492</v>
      </c>
      <c r="H13" s="18"/>
    </row>
    <row r="14" spans="1:8" ht="15.75" x14ac:dyDescent="0.25">
      <c r="A14" s="112" t="s">
        <v>80</v>
      </c>
      <c r="B14" s="13"/>
      <c r="C14" s="14"/>
      <c r="D14" s="15"/>
      <c r="E14" s="121"/>
      <c r="F14" s="16"/>
      <c r="G14" s="17"/>
      <c r="H14" s="18"/>
    </row>
    <row r="15" spans="1:8" ht="15.75" x14ac:dyDescent="0.25">
      <c r="A15" s="112" t="s">
        <v>30</v>
      </c>
      <c r="B15" s="13"/>
      <c r="C15" s="14"/>
      <c r="D15" s="15">
        <v>2</v>
      </c>
      <c r="E15" s="121">
        <v>381062</v>
      </c>
      <c r="F15" s="16">
        <v>88976</v>
      </c>
      <c r="G15" s="17">
        <f t="shared" ref="G15:G20" si="0">F15/E15</f>
        <v>0.23349481186788501</v>
      </c>
      <c r="H15" s="18"/>
    </row>
    <row r="16" spans="1:8" ht="15.75" x14ac:dyDescent="0.25">
      <c r="A16" s="112" t="s">
        <v>62</v>
      </c>
      <c r="B16" s="13"/>
      <c r="C16" s="14"/>
      <c r="D16" s="15"/>
      <c r="E16" s="121"/>
      <c r="F16" s="16"/>
      <c r="G16" s="17"/>
      <c r="H16" s="18"/>
    </row>
    <row r="17" spans="1:8" ht="15.75" x14ac:dyDescent="0.25">
      <c r="A17" s="112" t="s">
        <v>129</v>
      </c>
      <c r="B17" s="13"/>
      <c r="C17" s="14"/>
      <c r="D17" s="15"/>
      <c r="E17" s="121"/>
      <c r="F17" s="16"/>
      <c r="G17" s="17"/>
      <c r="H17" s="18"/>
    </row>
    <row r="18" spans="1:8" ht="15.75" x14ac:dyDescent="0.25">
      <c r="A18" s="112" t="s">
        <v>18</v>
      </c>
      <c r="B18" s="13"/>
      <c r="C18" s="14"/>
      <c r="D18" s="15">
        <v>3</v>
      </c>
      <c r="E18" s="121">
        <v>1127111</v>
      </c>
      <c r="F18" s="16">
        <v>228295</v>
      </c>
      <c r="G18" s="17">
        <f t="shared" si="0"/>
        <v>0.20254881728596386</v>
      </c>
      <c r="H18" s="18"/>
    </row>
    <row r="19" spans="1:8" ht="15.75" x14ac:dyDescent="0.25">
      <c r="A19" s="112" t="s">
        <v>19</v>
      </c>
      <c r="B19" s="13"/>
      <c r="C19" s="14"/>
      <c r="D19" s="15">
        <v>1</v>
      </c>
      <c r="E19" s="121">
        <v>958341</v>
      </c>
      <c r="F19" s="16">
        <v>275621.5</v>
      </c>
      <c r="G19" s="17">
        <f t="shared" si="0"/>
        <v>0.28760274265631963</v>
      </c>
      <c r="H19" s="18"/>
    </row>
    <row r="20" spans="1:8" ht="15.75" x14ac:dyDescent="0.25">
      <c r="A20" s="112" t="s">
        <v>137</v>
      </c>
      <c r="B20" s="13"/>
      <c r="C20" s="14"/>
      <c r="D20" s="15">
        <v>17</v>
      </c>
      <c r="E20" s="121">
        <v>2489213</v>
      </c>
      <c r="F20" s="16">
        <v>554425</v>
      </c>
      <c r="G20" s="17">
        <f t="shared" si="0"/>
        <v>0.22273103989092136</v>
      </c>
      <c r="H20" s="18"/>
    </row>
    <row r="21" spans="1:8" ht="15.75" x14ac:dyDescent="0.25">
      <c r="A21" s="112" t="s">
        <v>82</v>
      </c>
      <c r="B21" s="13"/>
      <c r="C21" s="14"/>
      <c r="D21" s="15"/>
      <c r="E21" s="121"/>
      <c r="F21" s="16"/>
      <c r="G21" s="17"/>
      <c r="H21" s="18"/>
    </row>
    <row r="22" spans="1:8" ht="15.75" x14ac:dyDescent="0.25">
      <c r="A22" s="112" t="s">
        <v>101</v>
      </c>
      <c r="B22" s="13"/>
      <c r="C22" s="14"/>
      <c r="D22" s="15">
        <v>1</v>
      </c>
      <c r="E22" s="121">
        <v>41311</v>
      </c>
      <c r="F22" s="16">
        <v>10553</v>
      </c>
      <c r="G22" s="17">
        <f>F22/E22</f>
        <v>0.25545254290624775</v>
      </c>
      <c r="H22" s="18"/>
    </row>
    <row r="23" spans="1:8" ht="15.75" x14ac:dyDescent="0.25">
      <c r="A23" s="112" t="s">
        <v>23</v>
      </c>
      <c r="B23" s="13"/>
      <c r="C23" s="14"/>
      <c r="D23" s="15">
        <v>1</v>
      </c>
      <c r="E23" s="121">
        <v>129405</v>
      </c>
      <c r="F23" s="16">
        <v>70577</v>
      </c>
      <c r="G23" s="17">
        <f>F23/E23</f>
        <v>0.54539623662145975</v>
      </c>
      <c r="H23" s="18"/>
    </row>
    <row r="24" spans="1:8" ht="15.75" x14ac:dyDescent="0.25">
      <c r="A24" s="112" t="s">
        <v>10</v>
      </c>
      <c r="B24" s="13"/>
      <c r="C24" s="14"/>
      <c r="D24" s="15">
        <v>11</v>
      </c>
      <c r="E24" s="121">
        <v>151875</v>
      </c>
      <c r="F24" s="16">
        <v>10042</v>
      </c>
      <c r="G24" s="17">
        <f>F24/E24</f>
        <v>6.6120164609053497E-2</v>
      </c>
      <c r="H24" s="18"/>
    </row>
    <row r="25" spans="1:8" ht="15.75" x14ac:dyDescent="0.25">
      <c r="A25" s="113" t="s">
        <v>25</v>
      </c>
      <c r="B25" s="13"/>
      <c r="C25" s="14"/>
      <c r="D25" s="15">
        <v>4</v>
      </c>
      <c r="E25" s="121">
        <v>674333</v>
      </c>
      <c r="F25" s="16">
        <v>147379</v>
      </c>
      <c r="G25" s="17">
        <f>F25/E25</f>
        <v>0.21855522419931991</v>
      </c>
      <c r="H25" s="18"/>
    </row>
    <row r="26" spans="1:8" ht="15.75" x14ac:dyDescent="0.25">
      <c r="A26" s="113" t="s">
        <v>26</v>
      </c>
      <c r="B26" s="13"/>
      <c r="C26" s="14"/>
      <c r="D26" s="15">
        <v>15</v>
      </c>
      <c r="E26" s="121">
        <v>153709</v>
      </c>
      <c r="F26" s="16">
        <v>153709</v>
      </c>
      <c r="G26" s="17">
        <f>F26/E26</f>
        <v>1</v>
      </c>
      <c r="H26" s="18"/>
    </row>
    <row r="27" spans="1:8" ht="15.75" x14ac:dyDescent="0.25">
      <c r="A27" s="114" t="s">
        <v>27</v>
      </c>
      <c r="B27" s="13"/>
      <c r="C27" s="14"/>
      <c r="D27" s="15"/>
      <c r="E27" s="121"/>
      <c r="F27" s="16"/>
      <c r="G27" s="17"/>
      <c r="H27" s="18"/>
    </row>
    <row r="28" spans="1:8" ht="15.75" x14ac:dyDescent="0.25">
      <c r="A28" s="114" t="s">
        <v>28</v>
      </c>
      <c r="B28" s="13"/>
      <c r="C28" s="14"/>
      <c r="D28" s="15"/>
      <c r="E28" s="121">
        <v>51711</v>
      </c>
      <c r="F28" s="16">
        <v>23211</v>
      </c>
      <c r="G28" s="17">
        <f t="shared" ref="G28:G34" si="1">F28/E28</f>
        <v>0.44886001044265245</v>
      </c>
      <c r="H28" s="18"/>
    </row>
    <row r="29" spans="1:8" ht="15.75" x14ac:dyDescent="0.25">
      <c r="A29" s="114" t="s">
        <v>117</v>
      </c>
      <c r="B29" s="13"/>
      <c r="C29" s="14"/>
      <c r="D29" s="15">
        <v>1</v>
      </c>
      <c r="E29" s="121">
        <v>186568</v>
      </c>
      <c r="F29" s="16">
        <v>36225</v>
      </c>
      <c r="G29" s="17">
        <f t="shared" si="1"/>
        <v>0.19416513014021697</v>
      </c>
      <c r="H29" s="18"/>
    </row>
    <row r="30" spans="1:8" ht="15.75" x14ac:dyDescent="0.25">
      <c r="A30" s="114" t="s">
        <v>83</v>
      </c>
      <c r="B30" s="13"/>
      <c r="C30" s="14"/>
      <c r="D30" s="15">
        <v>2</v>
      </c>
      <c r="E30" s="121">
        <v>234189</v>
      </c>
      <c r="F30" s="16">
        <v>84210</v>
      </c>
      <c r="G30" s="17">
        <f t="shared" si="1"/>
        <v>0.3595813637702881</v>
      </c>
      <c r="H30" s="18"/>
    </row>
    <row r="31" spans="1:8" ht="15.75" x14ac:dyDescent="0.25">
      <c r="A31" s="114" t="s">
        <v>84</v>
      </c>
      <c r="B31" s="13"/>
      <c r="C31" s="14"/>
      <c r="D31" s="15"/>
      <c r="E31" s="121"/>
      <c r="F31" s="16"/>
      <c r="G31" s="17"/>
      <c r="H31" s="18"/>
    </row>
    <row r="32" spans="1:8" ht="15.75" x14ac:dyDescent="0.25">
      <c r="A32" s="114" t="s">
        <v>64</v>
      </c>
      <c r="B32" s="13"/>
      <c r="C32" s="14"/>
      <c r="D32" s="15">
        <v>2</v>
      </c>
      <c r="E32" s="121">
        <v>201085</v>
      </c>
      <c r="F32" s="16">
        <v>52917</v>
      </c>
      <c r="G32" s="17">
        <f t="shared" si="1"/>
        <v>0.26315737126090955</v>
      </c>
      <c r="H32" s="18"/>
    </row>
    <row r="33" spans="1:8" ht="15.75" x14ac:dyDescent="0.25">
      <c r="A33" s="114" t="s">
        <v>132</v>
      </c>
      <c r="B33" s="13"/>
      <c r="C33" s="14"/>
      <c r="D33" s="15">
        <v>1</v>
      </c>
      <c r="E33" s="121">
        <v>211822</v>
      </c>
      <c r="F33" s="16">
        <v>58016</v>
      </c>
      <c r="G33" s="17">
        <f t="shared" si="1"/>
        <v>0.27389034189083289</v>
      </c>
      <c r="H33" s="18"/>
    </row>
    <row r="34" spans="1:8" ht="15.75" x14ac:dyDescent="0.25">
      <c r="A34" s="114" t="s">
        <v>138</v>
      </c>
      <c r="B34" s="13"/>
      <c r="C34" s="14"/>
      <c r="D34" s="15">
        <v>4</v>
      </c>
      <c r="E34" s="121">
        <v>545779</v>
      </c>
      <c r="F34" s="16">
        <v>131882</v>
      </c>
      <c r="G34" s="17">
        <f t="shared" si="1"/>
        <v>0.24163993118093588</v>
      </c>
      <c r="H34" s="18"/>
    </row>
    <row r="35" spans="1:8" x14ac:dyDescent="0.2">
      <c r="A35" s="20" t="s">
        <v>34</v>
      </c>
      <c r="B35" s="13"/>
      <c r="C35" s="14"/>
      <c r="D35" s="21"/>
      <c r="E35" s="121">
        <v>106055</v>
      </c>
      <c r="F35" s="16">
        <v>14795</v>
      </c>
      <c r="G35" s="23"/>
      <c r="H35" s="18"/>
    </row>
    <row r="36" spans="1:8" x14ac:dyDescent="0.2">
      <c r="A36" s="20" t="s">
        <v>53</v>
      </c>
      <c r="B36" s="13"/>
      <c r="C36" s="14"/>
      <c r="D36" s="21"/>
      <c r="E36" s="121"/>
      <c r="F36" s="16"/>
      <c r="G36" s="23"/>
      <c r="H36" s="18"/>
    </row>
    <row r="37" spans="1:8" x14ac:dyDescent="0.2">
      <c r="A37" s="20" t="s">
        <v>36</v>
      </c>
      <c r="B37" s="13"/>
      <c r="C37" s="14"/>
      <c r="D37" s="21"/>
      <c r="E37" s="121"/>
      <c r="F37" s="16"/>
      <c r="G37" s="23"/>
      <c r="H37" s="18"/>
    </row>
    <row r="38" spans="1:8" x14ac:dyDescent="0.2">
      <c r="A38" s="24"/>
      <c r="B38" s="25"/>
      <c r="C38" s="14"/>
      <c r="D38" s="21"/>
      <c r="E38" s="26"/>
      <c r="F38" s="26"/>
      <c r="G38" s="23"/>
      <c r="H38" s="18"/>
    </row>
    <row r="39" spans="1:8" ht="15.75" x14ac:dyDescent="0.25">
      <c r="A39" s="27" t="s">
        <v>37</v>
      </c>
      <c r="B39" s="28"/>
      <c r="C39" s="29"/>
      <c r="D39" s="30">
        <f>SUM(D9:D38)</f>
        <v>70</v>
      </c>
      <c r="E39" s="31">
        <f>SUM(E9:E38)</f>
        <v>9907841</v>
      </c>
      <c r="F39" s="31">
        <f>SUM(F9:F38)</f>
        <v>2216560</v>
      </c>
      <c r="G39" s="32">
        <f>F39/E39</f>
        <v>0.2237177605090756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199</v>
      </c>
      <c r="E44" s="16">
        <v>17814240.25</v>
      </c>
      <c r="F44" s="16">
        <v>936303.14</v>
      </c>
      <c r="G44" s="17">
        <f>1-(+F44/E44)</f>
        <v>0.94744074813968004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x14ac:dyDescent="0.25">
      <c r="A46" s="45" t="s">
        <v>44</v>
      </c>
      <c r="B46" s="46"/>
      <c r="C46" s="14"/>
      <c r="D46" s="15">
        <v>377</v>
      </c>
      <c r="E46" s="16">
        <v>17675118</v>
      </c>
      <c r="F46" s="16">
        <v>1333546.22</v>
      </c>
      <c r="G46" s="17">
        <f t="shared" ref="G46:G52" si="2">1-(+F46/E46)</f>
        <v>0.9245523441484238</v>
      </c>
      <c r="H46" s="18"/>
    </row>
    <row r="47" spans="1:8" ht="15.75" x14ac:dyDescent="0.25">
      <c r="A47" s="45" t="s">
        <v>45</v>
      </c>
      <c r="B47" s="46"/>
      <c r="C47" s="14"/>
      <c r="D47" s="15">
        <v>32</v>
      </c>
      <c r="E47" s="16">
        <v>2627472.25</v>
      </c>
      <c r="F47" s="16">
        <v>167168.21</v>
      </c>
      <c r="G47" s="17">
        <f t="shared" si="2"/>
        <v>0.93637679332293611</v>
      </c>
      <c r="H47" s="18"/>
    </row>
    <row r="48" spans="1:8" ht="15.75" x14ac:dyDescent="0.25">
      <c r="A48" s="45" t="s">
        <v>46</v>
      </c>
      <c r="B48" s="46"/>
      <c r="C48" s="14"/>
      <c r="D48" s="15">
        <v>134</v>
      </c>
      <c r="E48" s="16">
        <v>17070269.93</v>
      </c>
      <c r="F48" s="16">
        <v>1166253.97</v>
      </c>
      <c r="G48" s="17">
        <f t="shared" si="2"/>
        <v>0.9316792309212184</v>
      </c>
      <c r="H48" s="18"/>
    </row>
    <row r="49" spans="1:8" ht="15.75" x14ac:dyDescent="0.25">
      <c r="A49" s="45" t="s">
        <v>47</v>
      </c>
      <c r="B49" s="46"/>
      <c r="C49" s="14"/>
      <c r="D49" s="15">
        <v>6</v>
      </c>
      <c r="E49" s="16">
        <v>427374</v>
      </c>
      <c r="F49" s="16">
        <v>4069</v>
      </c>
      <c r="G49" s="17">
        <f t="shared" si="2"/>
        <v>0.99047906517476492</v>
      </c>
      <c r="H49" s="18"/>
    </row>
    <row r="50" spans="1:8" ht="15.75" x14ac:dyDescent="0.25">
      <c r="A50" s="45" t="s">
        <v>48</v>
      </c>
      <c r="B50" s="46"/>
      <c r="C50" s="14"/>
      <c r="D50" s="15">
        <v>21</v>
      </c>
      <c r="E50" s="16">
        <v>4124075</v>
      </c>
      <c r="F50" s="16">
        <v>192105</v>
      </c>
      <c r="G50" s="17">
        <f t="shared" si="2"/>
        <v>0.95341864539320942</v>
      </c>
      <c r="H50" s="18"/>
    </row>
    <row r="51" spans="1:8" ht="15.75" x14ac:dyDescent="0.25">
      <c r="A51" s="45" t="s">
        <v>49</v>
      </c>
      <c r="B51" s="46"/>
      <c r="C51" s="14"/>
      <c r="D51" s="15">
        <v>3</v>
      </c>
      <c r="E51" s="16">
        <v>287470</v>
      </c>
      <c r="F51" s="16">
        <v>17625</v>
      </c>
      <c r="G51" s="17">
        <f t="shared" si="2"/>
        <v>0.93868925453090757</v>
      </c>
      <c r="H51" s="18"/>
    </row>
    <row r="52" spans="1:8" ht="15.75" x14ac:dyDescent="0.25">
      <c r="A52" s="45" t="s">
        <v>50</v>
      </c>
      <c r="B52" s="46"/>
      <c r="C52" s="14"/>
      <c r="D52" s="15">
        <v>3</v>
      </c>
      <c r="E52" s="16">
        <v>464925</v>
      </c>
      <c r="F52" s="16">
        <v>23250</v>
      </c>
      <c r="G52" s="17">
        <f t="shared" si="2"/>
        <v>0.94999193418293271</v>
      </c>
      <c r="H52" s="18"/>
    </row>
    <row r="53" spans="1:8" ht="15.75" x14ac:dyDescent="0.25">
      <c r="A53" s="47" t="s">
        <v>73</v>
      </c>
      <c r="B53" s="48"/>
      <c r="C53" s="14"/>
      <c r="D53" s="15"/>
      <c r="E53" s="16"/>
      <c r="F53" s="16"/>
      <c r="G53" s="17"/>
      <c r="H53" s="18"/>
    </row>
    <row r="54" spans="1:8" ht="15.75" x14ac:dyDescent="0.25">
      <c r="A54" s="45" t="s">
        <v>74</v>
      </c>
      <c r="B54" s="48"/>
      <c r="C54" s="14"/>
      <c r="D54" s="15">
        <v>1445</v>
      </c>
      <c r="E54" s="16">
        <v>87761382.329999998</v>
      </c>
      <c r="F54" s="16">
        <v>9776201.1600000001</v>
      </c>
      <c r="G54" s="17">
        <f>1-(+F54/E54)</f>
        <v>0.88860474960114499</v>
      </c>
      <c r="H54" s="18"/>
    </row>
    <row r="55" spans="1:8" ht="15.75" x14ac:dyDescent="0.25">
      <c r="A55" s="45" t="s">
        <v>75</v>
      </c>
      <c r="B55" s="48"/>
      <c r="C55" s="14"/>
      <c r="D55" s="15">
        <v>8</v>
      </c>
      <c r="E55" s="16">
        <v>522154.68</v>
      </c>
      <c r="F55" s="16">
        <v>48220.81</v>
      </c>
      <c r="G55" s="17">
        <f>1-(+F55/E55)</f>
        <v>0.90765033457135724</v>
      </c>
      <c r="H55" s="18"/>
    </row>
    <row r="56" spans="1:8" x14ac:dyDescent="0.2">
      <c r="A56" s="20" t="s">
        <v>51</v>
      </c>
      <c r="B56" s="48"/>
      <c r="C56" s="14"/>
      <c r="D56" s="21"/>
      <c r="E56" s="71"/>
      <c r="F56" s="16"/>
      <c r="G56" s="23"/>
      <c r="H56" s="18"/>
    </row>
    <row r="57" spans="1:8" x14ac:dyDescent="0.2">
      <c r="A57" s="20" t="s">
        <v>52</v>
      </c>
      <c r="B57" s="46"/>
      <c r="C57" s="14"/>
      <c r="D57" s="21"/>
      <c r="E57" s="71"/>
      <c r="F57" s="16"/>
      <c r="G57" s="23"/>
      <c r="H57" s="18"/>
    </row>
    <row r="58" spans="1:8" x14ac:dyDescent="0.2">
      <c r="A58" s="20" t="s">
        <v>53</v>
      </c>
      <c r="B58" s="46"/>
      <c r="C58" s="14"/>
      <c r="D58" s="21"/>
      <c r="E58" s="70"/>
      <c r="F58" s="16"/>
      <c r="G58" s="23"/>
      <c r="H58" s="18"/>
    </row>
    <row r="59" spans="1:8" x14ac:dyDescent="0.2">
      <c r="A59" s="20" t="s">
        <v>36</v>
      </c>
      <c r="B59" s="46"/>
      <c r="C59" s="14"/>
      <c r="D59" s="21"/>
      <c r="E59" s="70"/>
      <c r="F59" s="16"/>
      <c r="G59" s="23"/>
      <c r="H59" s="18"/>
    </row>
    <row r="60" spans="1:8" ht="15.75" x14ac:dyDescent="0.25">
      <c r="A60" s="50"/>
      <c r="B60" s="25"/>
      <c r="C60" s="14"/>
      <c r="D60" s="21"/>
      <c r="E60" s="72"/>
      <c r="F60" s="26"/>
      <c r="G60" s="23"/>
      <c r="H60" s="18"/>
    </row>
    <row r="61" spans="1:8" ht="15.75" x14ac:dyDescent="0.25">
      <c r="A61" s="28" t="s">
        <v>54</v>
      </c>
      <c r="B61" s="28"/>
      <c r="C61" s="29"/>
      <c r="D61" s="30">
        <f>SUM(D44:D57)</f>
        <v>2228</v>
      </c>
      <c r="E61" s="31">
        <f>SUM(E44:E60)</f>
        <v>148774481.44</v>
      </c>
      <c r="F61" s="31">
        <f>SUM(F44:F60)</f>
        <v>13664742.51</v>
      </c>
      <c r="G61" s="32">
        <f>1-(F61/E61)</f>
        <v>0.90815130136742628</v>
      </c>
      <c r="H61" s="18"/>
    </row>
    <row r="62" spans="1:8" x14ac:dyDescent="0.2">
      <c r="A62" s="51"/>
      <c r="B62" s="51"/>
      <c r="C62" s="73"/>
      <c r="D62" s="74"/>
      <c r="E62" s="53"/>
      <c r="F62" s="54"/>
      <c r="G62" s="54"/>
      <c r="H62" s="2"/>
    </row>
    <row r="63" spans="1:8" ht="18" x14ac:dyDescent="0.25">
      <c r="A63" s="55" t="s">
        <v>55</v>
      </c>
      <c r="B63" s="56"/>
      <c r="C63" s="59"/>
      <c r="D63" s="75"/>
      <c r="E63" s="56"/>
      <c r="F63" s="57">
        <f>F61+F39</f>
        <v>15881302.51</v>
      </c>
      <c r="G63" s="56"/>
      <c r="H63" s="2"/>
    </row>
    <row r="64" spans="1:8" ht="18" x14ac:dyDescent="0.25">
      <c r="A64" s="58"/>
      <c r="B64" s="59"/>
      <c r="C64" s="59"/>
      <c r="D64" s="75"/>
      <c r="E64" s="56"/>
      <c r="F64" s="57"/>
      <c r="G64" s="56"/>
      <c r="H64" s="2"/>
    </row>
    <row r="65" spans="1:8" ht="18" x14ac:dyDescent="0.25">
      <c r="A65" s="58"/>
      <c r="B65" s="59"/>
      <c r="C65" s="59"/>
      <c r="D65" s="75"/>
      <c r="E65" s="56"/>
      <c r="F65" s="57"/>
      <c r="G65" s="56"/>
      <c r="H65" s="2"/>
    </row>
    <row r="66" spans="1:8" ht="15.75" x14ac:dyDescent="0.25">
      <c r="A66" s="4" t="s">
        <v>56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57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 t="s">
        <v>58</v>
      </c>
      <c r="B68" s="60"/>
      <c r="C68" s="60"/>
      <c r="D68" s="60"/>
      <c r="E68" s="60"/>
      <c r="F68" s="61"/>
      <c r="G68" s="60"/>
      <c r="H68" s="2"/>
    </row>
    <row r="69" spans="1:8" ht="15.75" x14ac:dyDescent="0.25">
      <c r="A69" s="4"/>
      <c r="B69" s="60"/>
      <c r="C69" s="60"/>
      <c r="D69" s="60"/>
      <c r="E69" s="60"/>
      <c r="F69" s="61"/>
      <c r="G69" s="60"/>
      <c r="H69" s="2"/>
    </row>
    <row r="70" spans="1:8" ht="18" x14ac:dyDescent="0.25">
      <c r="A70" s="62" t="s">
        <v>59</v>
      </c>
      <c r="B70" s="59"/>
      <c r="C70" s="59"/>
      <c r="D70" s="59"/>
      <c r="E70" s="59"/>
      <c r="F70" s="57"/>
      <c r="G70" s="59"/>
      <c r="H70" s="2"/>
    </row>
    <row r="71" spans="1:8" ht="18" x14ac:dyDescent="0.25">
      <c r="A71" s="63"/>
      <c r="B71" s="59"/>
      <c r="C71" s="59"/>
      <c r="D71" s="59"/>
      <c r="E71" s="57"/>
      <c r="F71" s="2"/>
      <c r="G71" s="2"/>
      <c r="H71" s="2"/>
    </row>
    <row r="72" spans="1:8" ht="18" x14ac:dyDescent="0.25">
      <c r="A72" s="63"/>
      <c r="B72" s="59"/>
      <c r="C72" s="59"/>
      <c r="D72" s="59"/>
      <c r="E72" s="64"/>
      <c r="F72" s="2"/>
      <c r="G72" s="2"/>
      <c r="H72" s="2"/>
    </row>
    <row r="73" spans="1:8" ht="18" x14ac:dyDescent="0.25">
      <c r="A73" s="63"/>
      <c r="B73" s="59"/>
      <c r="C73" s="59"/>
      <c r="D73" s="59"/>
      <c r="E73" s="65"/>
      <c r="F73" s="2"/>
      <c r="G73" s="2"/>
      <c r="H73" s="2"/>
    </row>
    <row r="74" spans="1:8" ht="18" x14ac:dyDescent="0.25">
      <c r="A74" s="63"/>
      <c r="B74" s="59"/>
      <c r="C74" s="59"/>
      <c r="D74" s="59"/>
      <c r="E74" s="66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57"/>
      <c r="F76" s="2"/>
      <c r="G76" s="2"/>
      <c r="H76" s="2"/>
    </row>
    <row r="77" spans="1:8" ht="18" x14ac:dyDescent="0.25">
      <c r="A77" s="63"/>
      <c r="B77" s="59"/>
      <c r="C77" s="59"/>
      <c r="D77" s="59"/>
      <c r="E77" s="64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5"/>
      <c r="F80" s="2"/>
      <c r="G80" s="2"/>
      <c r="H80" s="2"/>
    </row>
    <row r="81" spans="1:8" ht="18" x14ac:dyDescent="0.25">
      <c r="A81" s="63"/>
      <c r="B81" s="59"/>
      <c r="C81" s="59"/>
      <c r="D81" s="59"/>
      <c r="E81" s="67"/>
      <c r="F81" s="2"/>
      <c r="G81" s="2"/>
      <c r="H81" s="2"/>
    </row>
    <row r="82" spans="1:8" ht="18" x14ac:dyDescent="0.25">
      <c r="A82" s="63"/>
      <c r="B82" s="59"/>
      <c r="C82" s="59"/>
      <c r="D82" s="59"/>
      <c r="E82" s="59"/>
      <c r="F82" s="2"/>
      <c r="G82" s="2"/>
      <c r="H82" s="2"/>
    </row>
    <row r="83" spans="1:8" ht="15.75" x14ac:dyDescent="0.25">
      <c r="A83" s="6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77" customWidth="1"/>
    <col min="2" max="2" width="15.6640625" style="77" customWidth="1"/>
    <col min="3" max="3" width="3.6640625" style="77" customWidth="1"/>
    <col min="4" max="4" width="7.6640625" style="77" customWidth="1"/>
    <col min="5" max="6" width="14.6640625" style="77" customWidth="1"/>
    <col min="7" max="7" width="11.6640625" style="77" customWidth="1"/>
    <col min="8" max="16384" width="8.88671875" style="77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12" t="s">
        <v>10</v>
      </c>
      <c r="B9" s="13"/>
      <c r="C9" s="14"/>
      <c r="D9" s="15">
        <v>1</v>
      </c>
      <c r="E9" s="16">
        <v>3615</v>
      </c>
      <c r="F9" s="16">
        <v>-2926.5</v>
      </c>
      <c r="G9" s="17">
        <f>F9/E9</f>
        <v>-0.8095435684647303</v>
      </c>
      <c r="H9" s="18"/>
    </row>
    <row r="10" spans="1:8" ht="15.75" customHeight="1" x14ac:dyDescent="0.35">
      <c r="A10" s="112" t="s">
        <v>11</v>
      </c>
      <c r="B10" s="13"/>
      <c r="C10" s="14"/>
      <c r="D10" s="15">
        <v>2</v>
      </c>
      <c r="E10" s="16">
        <v>85590</v>
      </c>
      <c r="F10" s="16">
        <v>15943</v>
      </c>
      <c r="G10" s="17">
        <f>F10/E10</f>
        <v>0.18627176071971024</v>
      </c>
      <c r="H10" s="18"/>
    </row>
    <row r="11" spans="1:8" ht="15.75" customHeight="1" x14ac:dyDescent="0.35">
      <c r="A11" s="112" t="s">
        <v>87</v>
      </c>
      <c r="B11" s="13"/>
      <c r="C11" s="14"/>
      <c r="D11" s="15"/>
      <c r="E11" s="16"/>
      <c r="F11" s="16"/>
      <c r="G11" s="17"/>
      <c r="H11" s="18"/>
    </row>
    <row r="12" spans="1:8" ht="15.75" customHeight="1" x14ac:dyDescent="0.35">
      <c r="A12" s="112" t="s">
        <v>12</v>
      </c>
      <c r="B12" s="13"/>
      <c r="C12" s="14"/>
      <c r="D12" s="15"/>
      <c r="E12" s="16"/>
      <c r="F12" s="16"/>
      <c r="G12" s="17"/>
      <c r="H12" s="18"/>
    </row>
    <row r="13" spans="1:8" ht="15.75" customHeight="1" x14ac:dyDescent="0.35">
      <c r="A13" s="112" t="s">
        <v>62</v>
      </c>
      <c r="B13" s="13"/>
      <c r="C13" s="14"/>
      <c r="D13" s="15"/>
      <c r="E13" s="16"/>
      <c r="F13" s="16"/>
      <c r="G13" s="17"/>
      <c r="H13" s="18"/>
    </row>
    <row r="14" spans="1:8" ht="15.75" customHeight="1" x14ac:dyDescent="0.35">
      <c r="A14" s="112" t="s">
        <v>130</v>
      </c>
      <c r="B14" s="13"/>
      <c r="C14" s="14"/>
      <c r="D14" s="15">
        <v>1</v>
      </c>
      <c r="E14" s="16">
        <v>83691</v>
      </c>
      <c r="F14" s="16">
        <v>13282.5</v>
      </c>
      <c r="G14" s="17">
        <f>F14/E14</f>
        <v>0.15870882173710435</v>
      </c>
      <c r="H14" s="18"/>
    </row>
    <row r="15" spans="1:8" ht="15.75" customHeight="1" x14ac:dyDescent="0.35">
      <c r="A15" s="112" t="s">
        <v>15</v>
      </c>
      <c r="B15" s="13"/>
      <c r="C15" s="14"/>
      <c r="D15" s="15"/>
      <c r="E15" s="16"/>
      <c r="F15" s="16"/>
      <c r="G15" s="17"/>
      <c r="H15" s="18"/>
    </row>
    <row r="16" spans="1:8" ht="15.75" customHeight="1" x14ac:dyDescent="0.35">
      <c r="A16" s="112" t="s">
        <v>88</v>
      </c>
      <c r="B16" s="13"/>
      <c r="C16" s="14"/>
      <c r="D16" s="15"/>
      <c r="E16" s="16"/>
      <c r="F16" s="16"/>
      <c r="G16" s="17"/>
      <c r="H16" s="18"/>
    </row>
    <row r="17" spans="1:8" ht="15.75" customHeight="1" x14ac:dyDescent="0.35">
      <c r="A17" s="112" t="s">
        <v>17</v>
      </c>
      <c r="B17" s="13"/>
      <c r="C17" s="14"/>
      <c r="D17" s="15"/>
      <c r="E17" s="16"/>
      <c r="F17" s="16"/>
      <c r="G17" s="17"/>
      <c r="H17" s="18"/>
    </row>
    <row r="18" spans="1:8" ht="15.75" customHeight="1" x14ac:dyDescent="0.35">
      <c r="A18" s="112" t="s">
        <v>18</v>
      </c>
      <c r="B18" s="13"/>
      <c r="C18" s="14"/>
      <c r="D18" s="15">
        <v>2</v>
      </c>
      <c r="E18" s="16">
        <v>171489</v>
      </c>
      <c r="F18" s="16">
        <v>40131</v>
      </c>
      <c r="G18" s="17">
        <f>F18/E18</f>
        <v>0.23401500970907754</v>
      </c>
      <c r="H18" s="18"/>
    </row>
    <row r="19" spans="1:8" ht="15.75" customHeight="1" x14ac:dyDescent="0.35">
      <c r="A19" s="112" t="s">
        <v>19</v>
      </c>
      <c r="B19" s="13"/>
      <c r="C19" s="14"/>
      <c r="D19" s="15"/>
      <c r="E19" s="16"/>
      <c r="F19" s="16"/>
      <c r="G19" s="17"/>
      <c r="H19" s="18"/>
    </row>
    <row r="20" spans="1:8" ht="15.75" customHeight="1" x14ac:dyDescent="0.35">
      <c r="A20" s="112" t="s">
        <v>20</v>
      </c>
      <c r="B20" s="13"/>
      <c r="C20" s="14"/>
      <c r="D20" s="15"/>
      <c r="E20" s="16"/>
      <c r="F20" s="16"/>
      <c r="G20" s="17"/>
      <c r="H20" s="18"/>
    </row>
    <row r="21" spans="1:8" ht="15.75" customHeight="1" x14ac:dyDescent="0.35">
      <c r="A21" s="112" t="s">
        <v>89</v>
      </c>
      <c r="B21" s="13"/>
      <c r="C21" s="14"/>
      <c r="D21" s="15"/>
      <c r="E21" s="16"/>
      <c r="F21" s="16"/>
      <c r="G21" s="17"/>
      <c r="H21" s="18"/>
    </row>
    <row r="22" spans="1:8" ht="15.75" customHeight="1" x14ac:dyDescent="0.35">
      <c r="A22" s="112" t="s">
        <v>22</v>
      </c>
      <c r="B22" s="13"/>
      <c r="C22" s="14"/>
      <c r="D22" s="15"/>
      <c r="E22" s="16"/>
      <c r="F22" s="16"/>
      <c r="G22" s="17"/>
      <c r="H22" s="18"/>
    </row>
    <row r="23" spans="1:8" ht="15.75" customHeight="1" x14ac:dyDescent="0.35">
      <c r="A23" s="112" t="s">
        <v>23</v>
      </c>
      <c r="B23" s="13"/>
      <c r="C23" s="14"/>
      <c r="D23" s="15"/>
      <c r="E23" s="16"/>
      <c r="F23" s="16"/>
      <c r="G23" s="17"/>
      <c r="H23" s="18"/>
    </row>
    <row r="24" spans="1:8" ht="15.75" customHeight="1" x14ac:dyDescent="0.35">
      <c r="A24" s="112" t="s">
        <v>24</v>
      </c>
      <c r="B24" s="13"/>
      <c r="C24" s="14"/>
      <c r="D24" s="15"/>
      <c r="E24" s="16"/>
      <c r="F24" s="16"/>
      <c r="G24" s="17"/>
      <c r="H24" s="18"/>
    </row>
    <row r="25" spans="1:8" ht="15.75" customHeight="1" x14ac:dyDescent="0.35">
      <c r="A25" s="113" t="s">
        <v>25</v>
      </c>
      <c r="B25" s="13"/>
      <c r="C25" s="14"/>
      <c r="D25" s="15">
        <v>1</v>
      </c>
      <c r="E25" s="16">
        <v>46927</v>
      </c>
      <c r="F25" s="16">
        <v>13933.5</v>
      </c>
      <c r="G25" s="17">
        <f>F25/E25</f>
        <v>0.29691861827945532</v>
      </c>
      <c r="H25" s="18"/>
    </row>
    <row r="26" spans="1:8" ht="15.75" customHeight="1" x14ac:dyDescent="0.35">
      <c r="A26" s="113" t="s">
        <v>26</v>
      </c>
      <c r="B26" s="13"/>
      <c r="C26" s="14"/>
      <c r="D26" s="15"/>
      <c r="E26" s="16"/>
      <c r="F26" s="16"/>
      <c r="G26" s="17"/>
      <c r="H26" s="18"/>
    </row>
    <row r="27" spans="1:8" ht="15.75" customHeight="1" x14ac:dyDescent="0.35">
      <c r="A27" s="114" t="s">
        <v>27</v>
      </c>
      <c r="B27" s="13"/>
      <c r="C27" s="14"/>
      <c r="D27" s="15"/>
      <c r="E27" s="16"/>
      <c r="F27" s="16"/>
      <c r="G27" s="17"/>
      <c r="H27" s="18"/>
    </row>
    <row r="28" spans="1:8" ht="15.75" customHeight="1" x14ac:dyDescent="0.35">
      <c r="A28" s="114" t="s">
        <v>28</v>
      </c>
      <c r="B28" s="13"/>
      <c r="C28" s="14"/>
      <c r="D28" s="15"/>
      <c r="E28" s="16"/>
      <c r="F28" s="16"/>
      <c r="G28" s="17"/>
      <c r="H28" s="18"/>
    </row>
    <row r="29" spans="1:8" ht="15.75" customHeight="1" x14ac:dyDescent="0.35">
      <c r="A29" s="114" t="s">
        <v>29</v>
      </c>
      <c r="B29" s="13"/>
      <c r="C29" s="14"/>
      <c r="D29" s="15"/>
      <c r="E29" s="16"/>
      <c r="F29" s="16"/>
      <c r="G29" s="17"/>
      <c r="H29" s="18"/>
    </row>
    <row r="30" spans="1:8" ht="15.75" customHeight="1" x14ac:dyDescent="0.35">
      <c r="A30" s="114" t="s">
        <v>118</v>
      </c>
      <c r="B30" s="13"/>
      <c r="C30" s="14"/>
      <c r="D30" s="15">
        <v>1</v>
      </c>
      <c r="E30" s="16">
        <v>40720</v>
      </c>
      <c r="F30" s="16">
        <v>10273</v>
      </c>
      <c r="G30" s="17">
        <f>F30/E30</f>
        <v>0.25228388998035362</v>
      </c>
      <c r="H30" s="18"/>
    </row>
    <row r="31" spans="1:8" ht="15.75" customHeight="1" x14ac:dyDescent="0.35">
      <c r="A31" s="114" t="s">
        <v>33</v>
      </c>
      <c r="B31" s="13"/>
      <c r="C31" s="14"/>
      <c r="D31" s="15">
        <v>1</v>
      </c>
      <c r="E31" s="16">
        <v>117636</v>
      </c>
      <c r="F31" s="16">
        <v>28885</v>
      </c>
      <c r="G31" s="17">
        <f>F31/E31</f>
        <v>0.24554558128464077</v>
      </c>
      <c r="H31" s="18"/>
    </row>
    <row r="32" spans="1:8" ht="15.75" customHeight="1" x14ac:dyDescent="0.35">
      <c r="A32" s="114" t="s">
        <v>64</v>
      </c>
      <c r="B32" s="13"/>
      <c r="C32" s="14"/>
      <c r="D32" s="15"/>
      <c r="E32" s="16"/>
      <c r="F32" s="16"/>
      <c r="G32" s="17"/>
      <c r="H32" s="18"/>
    </row>
    <row r="33" spans="1:8" ht="15.75" customHeight="1" x14ac:dyDescent="0.35">
      <c r="A33" s="114" t="s">
        <v>80</v>
      </c>
      <c r="B33" s="13"/>
      <c r="C33" s="14"/>
      <c r="D33" s="15">
        <v>2</v>
      </c>
      <c r="E33" s="16">
        <v>206670</v>
      </c>
      <c r="F33" s="16">
        <v>34676.5</v>
      </c>
      <c r="G33" s="17">
        <f>F33/E33</f>
        <v>0.16778680989016306</v>
      </c>
      <c r="H33" s="18"/>
    </row>
    <row r="34" spans="1:8" ht="15.75" customHeight="1" x14ac:dyDescent="0.35">
      <c r="A34" s="114" t="s">
        <v>69</v>
      </c>
      <c r="B34" s="13"/>
      <c r="C34" s="14"/>
      <c r="D34" s="15">
        <v>1</v>
      </c>
      <c r="E34" s="16">
        <v>68201</v>
      </c>
      <c r="F34" s="16">
        <v>20118.5</v>
      </c>
      <c r="G34" s="17">
        <f>F34/E34</f>
        <v>0.29498834327942408</v>
      </c>
      <c r="H34" s="18"/>
    </row>
    <row r="35" spans="1:8" ht="15.75" customHeight="1" x14ac:dyDescent="0.35">
      <c r="A35" s="20" t="s">
        <v>34</v>
      </c>
      <c r="B35" s="13"/>
      <c r="C35" s="14"/>
      <c r="D35" s="21"/>
      <c r="E35" s="70"/>
      <c r="F35" s="16"/>
      <c r="G35" s="23"/>
      <c r="H35" s="18"/>
    </row>
    <row r="36" spans="1:8" ht="15.75" customHeight="1" x14ac:dyDescent="0.35">
      <c r="A36" s="20" t="s">
        <v>53</v>
      </c>
      <c r="B36" s="13"/>
      <c r="C36" s="14"/>
      <c r="D36" s="21"/>
      <c r="E36" s="70"/>
      <c r="F36" s="16"/>
      <c r="G36" s="23"/>
      <c r="H36" s="18"/>
    </row>
    <row r="37" spans="1:8" ht="15.75" customHeight="1" x14ac:dyDescent="0.35">
      <c r="A37" s="20" t="s">
        <v>36</v>
      </c>
      <c r="B37" s="13"/>
      <c r="C37" s="14"/>
      <c r="D37" s="21"/>
      <c r="E37" s="22"/>
      <c r="F37" s="19"/>
      <c r="G37" s="23"/>
      <c r="H37" s="18"/>
    </row>
    <row r="38" spans="1:8" ht="15.75" customHeight="1" x14ac:dyDescent="0.35">
      <c r="A38" s="24"/>
      <c r="B38" s="25"/>
      <c r="C38" s="14"/>
      <c r="D38" s="21"/>
      <c r="E38" s="26"/>
      <c r="F38" s="26"/>
      <c r="G38" s="23"/>
      <c r="H38" s="18"/>
    </row>
    <row r="39" spans="1:8" ht="15.75" customHeight="1" x14ac:dyDescent="0.35">
      <c r="A39" s="27" t="s">
        <v>37</v>
      </c>
      <c r="B39" s="28"/>
      <c r="C39" s="29"/>
      <c r="D39" s="30">
        <f>SUM(D9:D38)</f>
        <v>12</v>
      </c>
      <c r="E39" s="31">
        <f>SUM(E9:E38)</f>
        <v>824539</v>
      </c>
      <c r="F39" s="31">
        <f>SUM(F9:F38)</f>
        <v>174316.5</v>
      </c>
      <c r="G39" s="32">
        <f>F39/E39</f>
        <v>0.2114108610993537</v>
      </c>
      <c r="H39" s="18"/>
    </row>
    <row r="40" spans="1:8" ht="15.75" customHeight="1" x14ac:dyDescent="0.35">
      <c r="A40" s="33"/>
      <c r="B40" s="33"/>
      <c r="C40" s="33"/>
      <c r="D40" s="34"/>
      <c r="E40" s="35"/>
      <c r="F40" s="36"/>
      <c r="G40" s="36"/>
      <c r="H40" s="2"/>
    </row>
    <row r="41" spans="1:8" ht="15.75" customHeight="1" x14ac:dyDescent="0.35">
      <c r="A41" s="37" t="s">
        <v>38</v>
      </c>
      <c r="B41" s="38"/>
      <c r="C41" s="38"/>
      <c r="D41" s="39"/>
      <c r="E41" s="40"/>
      <c r="F41" s="41"/>
      <c r="G41" s="41"/>
      <c r="H41" s="2"/>
    </row>
    <row r="42" spans="1:8" ht="15.75" customHeight="1" x14ac:dyDescent="0.35">
      <c r="A42" s="42"/>
      <c r="B42" s="42"/>
      <c r="C42" s="42"/>
      <c r="D42" s="43"/>
      <c r="E42" s="39" t="s">
        <v>39</v>
      </c>
      <c r="F42" s="39" t="s">
        <v>39</v>
      </c>
      <c r="G42" s="39" t="s">
        <v>5</v>
      </c>
      <c r="H42" s="2"/>
    </row>
    <row r="43" spans="1:8" ht="15.75" customHeight="1" x14ac:dyDescent="0.3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41" t="s">
        <v>41</v>
      </c>
      <c r="H43" s="2"/>
    </row>
    <row r="44" spans="1:8" ht="15.75" customHeight="1" x14ac:dyDescent="0.35">
      <c r="A44" s="45" t="s">
        <v>42</v>
      </c>
      <c r="B44" s="46"/>
      <c r="C44" s="14"/>
      <c r="D44" s="15">
        <v>34</v>
      </c>
      <c r="E44" s="16">
        <v>1061740.25</v>
      </c>
      <c r="F44" s="16">
        <v>60451.53</v>
      </c>
      <c r="G44" s="17">
        <f>1-(+F44/E44)</f>
        <v>0.94306372957039164</v>
      </c>
      <c r="H44" s="18"/>
    </row>
    <row r="45" spans="1:8" ht="15.75" customHeight="1" x14ac:dyDescent="0.35">
      <c r="A45" s="45" t="s">
        <v>43</v>
      </c>
      <c r="B45" s="46"/>
      <c r="C45" s="14"/>
      <c r="D45" s="15"/>
      <c r="E45" s="16"/>
      <c r="F45" s="16"/>
      <c r="G45" s="17"/>
      <c r="H45" s="18"/>
    </row>
    <row r="46" spans="1:8" ht="15.75" customHeight="1" x14ac:dyDescent="0.35">
      <c r="A46" s="45" t="s">
        <v>44</v>
      </c>
      <c r="B46" s="46"/>
      <c r="C46" s="14"/>
      <c r="D46" s="15">
        <v>70</v>
      </c>
      <c r="E46" s="16">
        <v>2719979.25</v>
      </c>
      <c r="F46" s="16">
        <v>196587.85</v>
      </c>
      <c r="G46" s="17">
        <f>1-(+F46/E46)</f>
        <v>0.92772450378068139</v>
      </c>
      <c r="H46" s="18"/>
    </row>
    <row r="47" spans="1:8" ht="15.75" customHeight="1" x14ac:dyDescent="0.35">
      <c r="A47" s="45" t="s">
        <v>45</v>
      </c>
      <c r="B47" s="46"/>
      <c r="C47" s="14"/>
      <c r="D47" s="15">
        <v>12</v>
      </c>
      <c r="E47" s="16">
        <v>1109123.5</v>
      </c>
      <c r="F47" s="16">
        <v>44747</v>
      </c>
      <c r="G47" s="17">
        <f>1-(+F47/E47)</f>
        <v>0.95965552979447288</v>
      </c>
      <c r="H47" s="18"/>
    </row>
    <row r="48" spans="1:8" ht="15.75" customHeight="1" x14ac:dyDescent="0.35">
      <c r="A48" s="45" t="s">
        <v>46</v>
      </c>
      <c r="B48" s="46"/>
      <c r="C48" s="14"/>
      <c r="D48" s="15">
        <v>23</v>
      </c>
      <c r="E48" s="16">
        <v>1345538.06</v>
      </c>
      <c r="F48" s="16">
        <v>126110.9</v>
      </c>
      <c r="G48" s="17">
        <f>1-(+F48/E48)</f>
        <v>0.90627474335434255</v>
      </c>
      <c r="H48" s="18"/>
    </row>
    <row r="49" spans="1:8" ht="15.75" customHeight="1" x14ac:dyDescent="0.35">
      <c r="A49" s="45" t="s">
        <v>47</v>
      </c>
      <c r="B49" s="46"/>
      <c r="C49" s="14"/>
      <c r="D49" s="15"/>
      <c r="E49" s="16"/>
      <c r="F49" s="16"/>
      <c r="G49" s="17"/>
      <c r="H49" s="18"/>
    </row>
    <row r="50" spans="1:8" ht="15.75" customHeight="1" x14ac:dyDescent="0.35">
      <c r="A50" s="45" t="s">
        <v>48</v>
      </c>
      <c r="B50" s="46"/>
      <c r="C50" s="14"/>
      <c r="D50" s="15">
        <v>6</v>
      </c>
      <c r="E50" s="16">
        <v>767130</v>
      </c>
      <c r="F50" s="16">
        <v>50785</v>
      </c>
      <c r="G50" s="17">
        <f>1-(+F50/E50)</f>
        <v>0.93379870426133771</v>
      </c>
      <c r="H50" s="18"/>
    </row>
    <row r="51" spans="1:8" ht="15.75" customHeight="1" x14ac:dyDescent="0.35">
      <c r="A51" s="45" t="s">
        <v>49</v>
      </c>
      <c r="B51" s="46"/>
      <c r="C51" s="14"/>
      <c r="D51" s="15"/>
      <c r="E51" s="16"/>
      <c r="F51" s="16"/>
      <c r="G51" s="17"/>
      <c r="H51" s="18"/>
    </row>
    <row r="52" spans="1:8" ht="15.75" customHeight="1" x14ac:dyDescent="0.35">
      <c r="A52" s="45" t="s">
        <v>50</v>
      </c>
      <c r="B52" s="46"/>
      <c r="C52" s="14"/>
      <c r="D52" s="15"/>
      <c r="E52" s="16"/>
      <c r="F52" s="16"/>
      <c r="G52" s="17"/>
      <c r="H52" s="18"/>
    </row>
    <row r="53" spans="1:8" ht="15.75" customHeight="1" x14ac:dyDescent="0.35">
      <c r="A53" s="45" t="s">
        <v>74</v>
      </c>
      <c r="B53" s="48"/>
      <c r="C53" s="14"/>
      <c r="D53" s="15">
        <v>497</v>
      </c>
      <c r="E53" s="16">
        <v>20860045.989999998</v>
      </c>
      <c r="F53" s="16">
        <v>2229141.73</v>
      </c>
      <c r="G53" s="17">
        <f>1-(+F53/E53)</f>
        <v>0.89313821594311837</v>
      </c>
      <c r="H53" s="18"/>
    </row>
    <row r="54" spans="1:8" ht="15.75" customHeight="1" x14ac:dyDescent="0.35">
      <c r="A54" s="45" t="s">
        <v>75</v>
      </c>
      <c r="B54" s="48"/>
      <c r="C54" s="14"/>
      <c r="D54" s="15"/>
      <c r="E54" s="16"/>
      <c r="F54" s="16"/>
      <c r="G54" s="17"/>
      <c r="H54" s="18"/>
    </row>
    <row r="55" spans="1:8" ht="15.75" customHeight="1" x14ac:dyDescent="0.35">
      <c r="A55" s="49" t="s">
        <v>51</v>
      </c>
      <c r="B55" s="48"/>
      <c r="C55" s="14"/>
      <c r="D55" s="21"/>
      <c r="E55" s="71"/>
      <c r="F55" s="16"/>
      <c r="G55" s="23"/>
      <c r="H55" s="18"/>
    </row>
    <row r="56" spans="1:8" ht="15.75" customHeight="1" x14ac:dyDescent="0.35">
      <c r="A56" s="20" t="s">
        <v>52</v>
      </c>
      <c r="B56" s="46"/>
      <c r="C56" s="14"/>
      <c r="D56" s="21"/>
      <c r="E56" s="71"/>
      <c r="F56" s="16"/>
      <c r="G56" s="23"/>
      <c r="H56" s="18"/>
    </row>
    <row r="57" spans="1:8" ht="15.75" customHeight="1" x14ac:dyDescent="0.35">
      <c r="A57" s="20" t="s">
        <v>35</v>
      </c>
      <c r="B57" s="46"/>
      <c r="C57" s="14"/>
      <c r="D57" s="21"/>
      <c r="E57" s="70"/>
      <c r="F57" s="16"/>
      <c r="G57" s="23"/>
      <c r="H57" s="18"/>
    </row>
    <row r="58" spans="1:8" ht="15.75" customHeight="1" x14ac:dyDescent="0.35">
      <c r="A58" s="20" t="s">
        <v>36</v>
      </c>
      <c r="B58" s="46"/>
      <c r="C58" s="14"/>
      <c r="D58" s="21"/>
      <c r="E58" s="70"/>
      <c r="F58" s="16"/>
      <c r="G58" s="23"/>
      <c r="H58" s="18"/>
    </row>
    <row r="59" spans="1:8" ht="15.75" customHeight="1" x14ac:dyDescent="0.35">
      <c r="A59" s="50"/>
      <c r="B59" s="25"/>
      <c r="C59" s="14"/>
      <c r="D59" s="21"/>
      <c r="E59" s="26"/>
      <c r="F59" s="26"/>
      <c r="G59" s="23"/>
      <c r="H59" s="18"/>
    </row>
    <row r="60" spans="1:8" ht="15.75" customHeight="1" x14ac:dyDescent="0.35">
      <c r="A60" s="28" t="s">
        <v>54</v>
      </c>
      <c r="B60" s="28"/>
      <c r="C60" s="29"/>
      <c r="D60" s="30">
        <f>SUM(D44:D56)</f>
        <v>642</v>
      </c>
      <c r="E60" s="31">
        <f>SUM(E44:E59)</f>
        <v>27863557.049999997</v>
      </c>
      <c r="F60" s="31">
        <f>SUM(F44:F59)</f>
        <v>2707824.01</v>
      </c>
      <c r="G60" s="32">
        <f>1-(F60/E60)</f>
        <v>0.90281843753326529</v>
      </c>
      <c r="H60" s="18"/>
    </row>
    <row r="61" spans="1:8" ht="15.75" customHeight="1" x14ac:dyDescent="0.35">
      <c r="A61" s="51"/>
      <c r="B61" s="51"/>
      <c r="C61" s="51"/>
      <c r="D61" s="74"/>
      <c r="E61" s="53"/>
      <c r="F61" s="54"/>
      <c r="G61" s="54"/>
      <c r="H61" s="2"/>
    </row>
    <row r="62" spans="1:8" ht="15.75" customHeight="1" x14ac:dyDescent="0.35">
      <c r="A62" s="55" t="s">
        <v>55</v>
      </c>
      <c r="B62" s="56"/>
      <c r="C62" s="56"/>
      <c r="D62" s="75"/>
      <c r="E62" s="56"/>
      <c r="F62" s="57">
        <f>F60+F39</f>
        <v>2882140.51</v>
      </c>
      <c r="G62" s="56"/>
      <c r="H62" s="2"/>
    </row>
    <row r="63" spans="1:8" ht="15.75" customHeight="1" x14ac:dyDescent="0.35">
      <c r="A63" s="58"/>
      <c r="B63" s="59"/>
      <c r="C63" s="59"/>
      <c r="D63" s="76"/>
      <c r="E63" s="59"/>
      <c r="F63" s="57"/>
      <c r="G63" s="59"/>
      <c r="H63" s="2"/>
    </row>
    <row r="64" spans="1:8" ht="15.75" customHeight="1" x14ac:dyDescent="0.35">
      <c r="A64" s="4" t="s">
        <v>56</v>
      </c>
      <c r="B64" s="60"/>
      <c r="C64" s="60"/>
      <c r="D64" s="60"/>
      <c r="E64" s="60"/>
      <c r="F64" s="61"/>
      <c r="G64" s="60"/>
      <c r="H64" s="2"/>
    </row>
    <row r="65" spans="1:8" ht="15.75" customHeight="1" x14ac:dyDescent="0.3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customHeight="1" x14ac:dyDescent="0.3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5.75" customHeight="1" x14ac:dyDescent="0.35">
      <c r="A67" s="4"/>
      <c r="B67" s="60"/>
      <c r="C67" s="60"/>
      <c r="D67" s="60"/>
      <c r="E67" s="60"/>
      <c r="F67" s="61"/>
      <c r="G67" s="60"/>
      <c r="H67" s="2"/>
    </row>
    <row r="68" spans="1:8" ht="15.75" customHeight="1" x14ac:dyDescent="0.35">
      <c r="A68" s="62" t="s">
        <v>59</v>
      </c>
      <c r="B68" s="59"/>
      <c r="C68" s="59"/>
      <c r="D68" s="59"/>
      <c r="E68" s="59"/>
      <c r="F68" s="57"/>
      <c r="G68" s="59"/>
      <c r="H68" s="2"/>
    </row>
  </sheetData>
  <phoneticPr fontId="18" type="noConversion"/>
  <pageMargins left="0.75" right="0.75" top="1" bottom="1" header="0.5" footer="0.5"/>
  <pageSetup scale="60" orientation="portrait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5</v>
      </c>
      <c r="E9" s="16">
        <v>43147</v>
      </c>
      <c r="F9" s="16">
        <v>-650</v>
      </c>
      <c r="G9" s="119">
        <f>F9/E9</f>
        <v>-1.5064778547755347E-2</v>
      </c>
      <c r="H9" s="18"/>
    </row>
    <row r="10" spans="1:8" ht="15.75" x14ac:dyDescent="0.25">
      <c r="A10" s="112" t="s">
        <v>11</v>
      </c>
      <c r="B10" s="13"/>
      <c r="C10" s="14"/>
      <c r="D10" s="15">
        <v>5</v>
      </c>
      <c r="E10" s="16">
        <v>1446333</v>
      </c>
      <c r="F10" s="16">
        <v>213802</v>
      </c>
      <c r="G10" s="119">
        <f>F10/E10</f>
        <v>0.14782349569566622</v>
      </c>
      <c r="H10" s="18"/>
    </row>
    <row r="11" spans="1:8" ht="15.75" x14ac:dyDescent="0.25">
      <c r="A11" s="112" t="s">
        <v>91</v>
      </c>
      <c r="B11" s="13"/>
      <c r="C11" s="14"/>
      <c r="D11" s="15">
        <v>2</v>
      </c>
      <c r="E11" s="16">
        <v>308848</v>
      </c>
      <c r="F11" s="16">
        <v>108265.5</v>
      </c>
      <c r="G11" s="119">
        <f>F11/E11</f>
        <v>0.35054622338496605</v>
      </c>
      <c r="H11" s="18"/>
    </row>
    <row r="12" spans="1:8" ht="15.75" x14ac:dyDescent="0.25">
      <c r="A12" s="112" t="s">
        <v>30</v>
      </c>
      <c r="B12" s="13"/>
      <c r="C12" s="14"/>
      <c r="D12" s="15">
        <v>1</v>
      </c>
      <c r="E12" s="16">
        <v>339036</v>
      </c>
      <c r="F12" s="16">
        <v>130009</v>
      </c>
      <c r="G12" s="119">
        <f>F12/E12</f>
        <v>0.38346665250887813</v>
      </c>
      <c r="H12" s="18"/>
    </row>
    <row r="13" spans="1:8" ht="15.75" x14ac:dyDescent="0.25">
      <c r="A13" s="112" t="s">
        <v>92</v>
      </c>
      <c r="B13" s="13"/>
      <c r="C13" s="14"/>
      <c r="D13" s="15">
        <v>19</v>
      </c>
      <c r="E13" s="16">
        <v>3630146</v>
      </c>
      <c r="F13" s="16">
        <v>702549.5</v>
      </c>
      <c r="G13" s="119">
        <f>F13/E13</f>
        <v>0.19353202322991969</v>
      </c>
      <c r="H13" s="18"/>
    </row>
    <row r="14" spans="1:8" ht="15.75" x14ac:dyDescent="0.25">
      <c r="A14" s="112" t="s">
        <v>127</v>
      </c>
      <c r="B14" s="13"/>
      <c r="C14" s="14"/>
      <c r="D14" s="15"/>
      <c r="E14" s="16"/>
      <c r="F14" s="16"/>
      <c r="G14" s="119"/>
      <c r="H14" s="18"/>
    </row>
    <row r="15" spans="1:8" ht="15.75" x14ac:dyDescent="0.25">
      <c r="A15" s="112" t="s">
        <v>79</v>
      </c>
      <c r="B15" s="13"/>
      <c r="C15" s="14"/>
      <c r="D15" s="15">
        <v>1</v>
      </c>
      <c r="E15" s="16">
        <v>176834</v>
      </c>
      <c r="F15" s="16">
        <v>20035</v>
      </c>
      <c r="G15" s="119">
        <f>F15/E15</f>
        <v>0.11329834760283655</v>
      </c>
      <c r="H15" s="18"/>
    </row>
    <row r="16" spans="1:8" ht="15.75" x14ac:dyDescent="0.25">
      <c r="A16" s="112" t="s">
        <v>16</v>
      </c>
      <c r="B16" s="13"/>
      <c r="C16" s="14"/>
      <c r="D16" s="15"/>
      <c r="E16" s="16"/>
      <c r="F16" s="16"/>
      <c r="G16" s="119"/>
      <c r="H16" s="18"/>
    </row>
    <row r="17" spans="1:8" ht="15.75" x14ac:dyDescent="0.25">
      <c r="A17" s="112" t="s">
        <v>23</v>
      </c>
      <c r="B17" s="13"/>
      <c r="C17" s="14"/>
      <c r="D17" s="15"/>
      <c r="E17" s="16"/>
      <c r="F17" s="16"/>
      <c r="G17" s="119"/>
      <c r="H17" s="18"/>
    </row>
    <row r="18" spans="1:8" ht="15.75" x14ac:dyDescent="0.25">
      <c r="A18" s="112" t="s">
        <v>18</v>
      </c>
      <c r="B18" s="13"/>
      <c r="C18" s="14"/>
      <c r="D18" s="15">
        <v>3</v>
      </c>
      <c r="E18" s="16">
        <v>1357226</v>
      </c>
      <c r="F18" s="16">
        <v>301020</v>
      </c>
      <c r="G18" s="119">
        <f>F18/E18</f>
        <v>0.22179062293236351</v>
      </c>
      <c r="H18" s="18"/>
    </row>
    <row r="19" spans="1:8" ht="15.75" x14ac:dyDescent="0.25">
      <c r="A19" s="112" t="s">
        <v>19</v>
      </c>
      <c r="B19" s="13"/>
      <c r="C19" s="14"/>
      <c r="D19" s="15">
        <v>1</v>
      </c>
      <c r="E19" s="16">
        <v>1036410</v>
      </c>
      <c r="F19" s="16">
        <v>343200</v>
      </c>
      <c r="G19" s="119">
        <f>F19/E19</f>
        <v>0.33114308044113816</v>
      </c>
      <c r="H19" s="18"/>
    </row>
    <row r="20" spans="1:8" ht="15.75" x14ac:dyDescent="0.25">
      <c r="A20" s="112" t="s">
        <v>72</v>
      </c>
      <c r="B20" s="13"/>
      <c r="C20" s="14"/>
      <c r="D20" s="15">
        <v>1</v>
      </c>
      <c r="E20" s="16">
        <v>215069</v>
      </c>
      <c r="F20" s="16">
        <v>29930</v>
      </c>
      <c r="G20" s="119">
        <f>F20/E20</f>
        <v>0.13916464018524288</v>
      </c>
      <c r="H20" s="18"/>
    </row>
    <row r="21" spans="1:8" ht="15.75" x14ac:dyDescent="0.25">
      <c r="A21" s="112" t="s">
        <v>93</v>
      </c>
      <c r="B21" s="13"/>
      <c r="C21" s="14"/>
      <c r="D21" s="15">
        <v>1</v>
      </c>
      <c r="E21" s="16">
        <v>291476</v>
      </c>
      <c r="F21" s="16">
        <v>-12848.5</v>
      </c>
      <c r="G21" s="119">
        <f>F21/E21</f>
        <v>-4.4080816259314662E-2</v>
      </c>
      <c r="H21" s="18"/>
    </row>
    <row r="22" spans="1:8" ht="15.75" x14ac:dyDescent="0.25">
      <c r="A22" s="112" t="s">
        <v>22</v>
      </c>
      <c r="B22" s="13"/>
      <c r="C22" s="14"/>
      <c r="D22" s="15"/>
      <c r="E22" s="16"/>
      <c r="F22" s="16"/>
      <c r="G22" s="119"/>
      <c r="H22" s="18"/>
    </row>
    <row r="23" spans="1:8" ht="15.75" x14ac:dyDescent="0.25">
      <c r="A23" s="112" t="s">
        <v>89</v>
      </c>
      <c r="B23" s="13"/>
      <c r="C23" s="14"/>
      <c r="D23" s="15">
        <v>1</v>
      </c>
      <c r="E23" s="16">
        <v>190881</v>
      </c>
      <c r="F23" s="16">
        <v>47003</v>
      </c>
      <c r="G23" s="119">
        <f>F23/E23</f>
        <v>0.24624242328990315</v>
      </c>
      <c r="H23" s="18"/>
    </row>
    <row r="24" spans="1:8" ht="15.75" x14ac:dyDescent="0.25">
      <c r="A24" s="112" t="s">
        <v>94</v>
      </c>
      <c r="B24" s="13"/>
      <c r="C24" s="14"/>
      <c r="D24" s="15"/>
      <c r="E24" s="16"/>
      <c r="F24" s="16"/>
      <c r="G24" s="119"/>
      <c r="H24" s="18"/>
    </row>
    <row r="25" spans="1:8" ht="15.75" x14ac:dyDescent="0.25">
      <c r="A25" s="113" t="s">
        <v>25</v>
      </c>
      <c r="B25" s="13"/>
      <c r="C25" s="14"/>
      <c r="D25" s="15">
        <v>6</v>
      </c>
      <c r="E25" s="16">
        <v>1134108</v>
      </c>
      <c r="F25" s="16">
        <v>266837</v>
      </c>
      <c r="G25" s="119">
        <f>F25/E25</f>
        <v>0.23528358851185249</v>
      </c>
      <c r="H25" s="18"/>
    </row>
    <row r="26" spans="1:8" ht="15.75" x14ac:dyDescent="0.25">
      <c r="A26" s="113" t="s">
        <v>26</v>
      </c>
      <c r="B26" s="13"/>
      <c r="C26" s="14"/>
      <c r="D26" s="15">
        <v>19</v>
      </c>
      <c r="E26" s="16">
        <v>250873</v>
      </c>
      <c r="F26" s="16">
        <v>250873</v>
      </c>
      <c r="G26" s="119">
        <f>F26/E26</f>
        <v>1</v>
      </c>
      <c r="H26" s="18"/>
    </row>
    <row r="27" spans="1:8" ht="15.75" x14ac:dyDescent="0.25">
      <c r="A27" s="114" t="s">
        <v>27</v>
      </c>
      <c r="B27" s="13"/>
      <c r="C27" s="14"/>
      <c r="D27" s="15"/>
      <c r="E27" s="16"/>
      <c r="F27" s="16"/>
      <c r="G27" s="119"/>
      <c r="H27" s="18"/>
    </row>
    <row r="28" spans="1:8" ht="15.75" x14ac:dyDescent="0.25">
      <c r="A28" s="114" t="s">
        <v>28</v>
      </c>
      <c r="B28" s="13"/>
      <c r="C28" s="14"/>
      <c r="D28" s="15"/>
      <c r="E28" s="16">
        <v>65562</v>
      </c>
      <c r="F28" s="16">
        <v>35487</v>
      </c>
      <c r="G28" s="119">
        <f>F28/E28</f>
        <v>0.54127390866660563</v>
      </c>
      <c r="H28" s="18"/>
    </row>
    <row r="29" spans="1:8" ht="15.75" x14ac:dyDescent="0.25">
      <c r="A29" s="114" t="s">
        <v>29</v>
      </c>
      <c r="B29" s="13"/>
      <c r="C29" s="14"/>
      <c r="D29" s="15"/>
      <c r="E29" s="16"/>
      <c r="F29" s="16"/>
      <c r="G29" s="119"/>
      <c r="H29" s="18"/>
    </row>
    <row r="30" spans="1:8" ht="15.75" x14ac:dyDescent="0.25">
      <c r="A30" s="114" t="s">
        <v>141</v>
      </c>
      <c r="B30" s="13"/>
      <c r="C30" s="14"/>
      <c r="D30" s="15"/>
      <c r="E30" s="16"/>
      <c r="F30" s="16"/>
      <c r="G30" s="119"/>
      <c r="H30" s="18"/>
    </row>
    <row r="31" spans="1:8" ht="15.75" x14ac:dyDescent="0.25">
      <c r="A31" s="114" t="s">
        <v>95</v>
      </c>
      <c r="B31" s="13"/>
      <c r="C31" s="14"/>
      <c r="D31" s="15">
        <v>2</v>
      </c>
      <c r="E31" s="16">
        <v>263168</v>
      </c>
      <c r="F31" s="16">
        <v>88543.5</v>
      </c>
      <c r="G31" s="119">
        <f>F31/E31</f>
        <v>0.33645238022859925</v>
      </c>
      <c r="H31" s="18"/>
    </row>
    <row r="32" spans="1:8" ht="15.75" x14ac:dyDescent="0.25">
      <c r="A32" s="114" t="s">
        <v>125</v>
      </c>
      <c r="B32" s="13"/>
      <c r="C32" s="14"/>
      <c r="D32" s="15">
        <v>6</v>
      </c>
      <c r="E32" s="16">
        <v>111409</v>
      </c>
      <c r="F32" s="16">
        <v>21015</v>
      </c>
      <c r="G32" s="119">
        <f>F32/E32</f>
        <v>0.18862928488721736</v>
      </c>
      <c r="H32" s="18"/>
    </row>
    <row r="33" spans="1:8" ht="15.75" x14ac:dyDescent="0.25">
      <c r="A33" s="114" t="s">
        <v>33</v>
      </c>
      <c r="B33" s="13"/>
      <c r="C33" s="14"/>
      <c r="D33" s="15">
        <v>2</v>
      </c>
      <c r="E33" s="16">
        <v>720143</v>
      </c>
      <c r="F33" s="16">
        <v>246920.5</v>
      </c>
      <c r="G33" s="119">
        <f>F33/E33</f>
        <v>0.34287703969905975</v>
      </c>
      <c r="H33" s="18"/>
    </row>
    <row r="34" spans="1:8" ht="15.75" x14ac:dyDescent="0.25">
      <c r="A34" s="114" t="s">
        <v>96</v>
      </c>
      <c r="B34" s="13"/>
      <c r="C34" s="14"/>
      <c r="D34" s="15">
        <v>2</v>
      </c>
      <c r="E34" s="16">
        <v>543116</v>
      </c>
      <c r="F34" s="16">
        <v>139856</v>
      </c>
      <c r="G34" s="119">
        <f>F34/E34</f>
        <v>0.25750668365505713</v>
      </c>
      <c r="H34" s="18"/>
    </row>
    <row r="35" spans="1:8" x14ac:dyDescent="0.2">
      <c r="A35" s="20" t="s">
        <v>34</v>
      </c>
      <c r="B35" s="13"/>
      <c r="C35" s="14"/>
      <c r="D35" s="21"/>
      <c r="E35" s="70">
        <v>26500</v>
      </c>
      <c r="F35" s="16">
        <v>5087</v>
      </c>
      <c r="G35" s="120"/>
      <c r="H35" s="18"/>
    </row>
    <row r="36" spans="1:8" x14ac:dyDescent="0.2">
      <c r="A36" s="20" t="s">
        <v>53</v>
      </c>
      <c r="B36" s="13"/>
      <c r="C36" s="14"/>
      <c r="D36" s="21"/>
      <c r="E36" s="70">
        <v>20</v>
      </c>
      <c r="F36" s="16">
        <v>20</v>
      </c>
      <c r="G36" s="120"/>
      <c r="H36" s="18"/>
    </row>
    <row r="37" spans="1:8" x14ac:dyDescent="0.2">
      <c r="A37" s="20" t="s">
        <v>36</v>
      </c>
      <c r="B37" s="13"/>
      <c r="C37" s="14"/>
      <c r="D37" s="21"/>
      <c r="E37" s="70"/>
      <c r="F37" s="16"/>
      <c r="G37" s="120"/>
      <c r="H37" s="18"/>
    </row>
    <row r="38" spans="1:8" x14ac:dyDescent="0.2">
      <c r="A38" s="24"/>
      <c r="B38" s="25"/>
      <c r="C38" s="14"/>
      <c r="D38" s="21"/>
      <c r="E38" s="71"/>
      <c r="F38" s="71"/>
      <c r="G38" s="120"/>
      <c r="H38" s="18"/>
    </row>
    <row r="39" spans="1:8" ht="15.75" x14ac:dyDescent="0.25">
      <c r="A39" s="27" t="s">
        <v>37</v>
      </c>
      <c r="B39" s="28"/>
      <c r="C39" s="29"/>
      <c r="D39" s="30">
        <f>SUM(D9:D38)</f>
        <v>77</v>
      </c>
      <c r="E39" s="31">
        <f>SUM(E9:E38)</f>
        <v>12150305</v>
      </c>
      <c r="F39" s="31">
        <f>SUM(F9:F38)</f>
        <v>2936954.5</v>
      </c>
      <c r="G39" s="107">
        <f>F39/E39</f>
        <v>0.24171858237303509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108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10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110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154</v>
      </c>
      <c r="E44" s="16">
        <v>17616156.300000001</v>
      </c>
      <c r="F44" s="16">
        <v>1005858.14</v>
      </c>
      <c r="G44" s="119">
        <f>1-(+F44/E44)</f>
        <v>0.9429013842253432</v>
      </c>
      <c r="H44" s="18"/>
    </row>
    <row r="45" spans="1:8" ht="15.75" x14ac:dyDescent="0.25">
      <c r="A45" s="45" t="s">
        <v>43</v>
      </c>
      <c r="B45" s="46"/>
      <c r="C45" s="14"/>
      <c r="D45" s="15"/>
      <c r="E45" s="16"/>
      <c r="F45" s="16"/>
      <c r="G45" s="119"/>
      <c r="H45" s="18"/>
    </row>
    <row r="46" spans="1:8" ht="15.75" x14ac:dyDescent="0.25">
      <c r="A46" s="45" t="s">
        <v>44</v>
      </c>
      <c r="B46" s="46"/>
      <c r="C46" s="14"/>
      <c r="D46" s="15">
        <v>418</v>
      </c>
      <c r="E46" s="16">
        <v>35643694.25</v>
      </c>
      <c r="F46" s="16">
        <v>2130859.3199999998</v>
      </c>
      <c r="G46" s="119">
        <f>1-(+F46/E46)</f>
        <v>0.94021777582720678</v>
      </c>
      <c r="H46" s="18"/>
    </row>
    <row r="47" spans="1:8" ht="15.75" x14ac:dyDescent="0.25">
      <c r="A47" s="45" t="s">
        <v>45</v>
      </c>
      <c r="B47" s="46"/>
      <c r="C47" s="14"/>
      <c r="D47" s="15">
        <v>41</v>
      </c>
      <c r="E47" s="16">
        <v>6023079</v>
      </c>
      <c r="F47" s="16">
        <v>462182.39</v>
      </c>
      <c r="G47" s="119">
        <f>1-(+F47/E47)</f>
        <v>0.92326476375289113</v>
      </c>
      <c r="H47" s="18"/>
    </row>
    <row r="48" spans="1:8" ht="15.75" x14ac:dyDescent="0.25">
      <c r="A48" s="45" t="s">
        <v>46</v>
      </c>
      <c r="B48" s="46"/>
      <c r="C48" s="14"/>
      <c r="D48" s="15">
        <v>111</v>
      </c>
      <c r="E48" s="16">
        <v>26806555.82</v>
      </c>
      <c r="F48" s="16">
        <v>1612470.03</v>
      </c>
      <c r="G48" s="119">
        <f>1-(+F48/E48)</f>
        <v>0.93984792224605895</v>
      </c>
      <c r="H48" s="18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19"/>
      <c r="H49" s="18"/>
    </row>
    <row r="50" spans="1:8" ht="15.75" x14ac:dyDescent="0.25">
      <c r="A50" s="45" t="s">
        <v>48</v>
      </c>
      <c r="B50" s="46"/>
      <c r="C50" s="14"/>
      <c r="D50" s="15">
        <v>17</v>
      </c>
      <c r="E50" s="16">
        <v>4663245</v>
      </c>
      <c r="F50" s="16">
        <v>289230</v>
      </c>
      <c r="G50" s="119">
        <f>1-(+F50/E50)</f>
        <v>0.93797666646294586</v>
      </c>
      <c r="H50" s="18"/>
    </row>
    <row r="51" spans="1:8" ht="15.75" x14ac:dyDescent="0.25">
      <c r="A51" s="45" t="s">
        <v>49</v>
      </c>
      <c r="B51" s="46"/>
      <c r="C51" s="14"/>
      <c r="D51" s="15">
        <v>4</v>
      </c>
      <c r="E51" s="16">
        <v>1726440</v>
      </c>
      <c r="F51" s="16">
        <v>56590</v>
      </c>
      <c r="G51" s="119">
        <f>1-(+F51/E51)</f>
        <v>0.96722156576539009</v>
      </c>
      <c r="H51" s="18"/>
    </row>
    <row r="52" spans="1:8" ht="15.75" x14ac:dyDescent="0.25">
      <c r="A52" s="78" t="s">
        <v>50</v>
      </c>
      <c r="B52" s="46"/>
      <c r="C52" s="14"/>
      <c r="D52" s="15">
        <v>4</v>
      </c>
      <c r="E52" s="16">
        <v>2703775</v>
      </c>
      <c r="F52" s="16">
        <v>238625</v>
      </c>
      <c r="G52" s="119">
        <f>1-(+F52/E52)</f>
        <v>0.91174376566097404</v>
      </c>
      <c r="H52" s="18"/>
    </row>
    <row r="53" spans="1:8" ht="15.75" x14ac:dyDescent="0.25">
      <c r="A53" s="79" t="s">
        <v>73</v>
      </c>
      <c r="B53" s="46"/>
      <c r="C53" s="14"/>
      <c r="D53" s="15">
        <v>2</v>
      </c>
      <c r="E53" s="16">
        <v>492900</v>
      </c>
      <c r="F53" s="16">
        <v>40900</v>
      </c>
      <c r="G53" s="119">
        <f>1-(+F53/E53)</f>
        <v>0.91702170825725293</v>
      </c>
      <c r="H53" s="18"/>
    </row>
    <row r="54" spans="1:8" ht="15.75" x14ac:dyDescent="0.25">
      <c r="A54" s="45" t="s">
        <v>133</v>
      </c>
      <c r="B54" s="46"/>
      <c r="C54" s="14"/>
      <c r="D54" s="15">
        <v>1760</v>
      </c>
      <c r="E54" s="16">
        <v>101641370.91</v>
      </c>
      <c r="F54" s="16">
        <v>12491016.310000001</v>
      </c>
      <c r="G54" s="119">
        <f>1-(+F54/E54)</f>
        <v>0.87710696738771488</v>
      </c>
      <c r="H54" s="18"/>
    </row>
    <row r="55" spans="1:8" ht="15.75" x14ac:dyDescent="0.25">
      <c r="A55" s="126" t="s">
        <v>134</v>
      </c>
      <c r="B55" s="48"/>
      <c r="C55" s="14"/>
      <c r="D55" s="15"/>
      <c r="E55" s="16"/>
      <c r="F55" s="16"/>
      <c r="G55" s="119"/>
      <c r="H55" s="18"/>
    </row>
    <row r="56" spans="1:8" x14ac:dyDescent="0.2">
      <c r="A56" s="49" t="s">
        <v>51</v>
      </c>
      <c r="B56" s="48"/>
      <c r="C56" s="14"/>
      <c r="D56" s="21"/>
      <c r="E56" s="71"/>
      <c r="F56" s="16"/>
      <c r="G56" s="120"/>
      <c r="H56" s="18"/>
    </row>
    <row r="57" spans="1:8" x14ac:dyDescent="0.2">
      <c r="A57" s="20" t="s">
        <v>52</v>
      </c>
      <c r="B57" s="46"/>
      <c r="C57" s="14"/>
      <c r="D57" s="21"/>
      <c r="E57" s="71"/>
      <c r="F57" s="16"/>
      <c r="G57" s="120"/>
      <c r="H57" s="18"/>
    </row>
    <row r="58" spans="1:8" x14ac:dyDescent="0.2">
      <c r="A58" s="20" t="s">
        <v>35</v>
      </c>
      <c r="B58" s="46"/>
      <c r="C58" s="14"/>
      <c r="D58" s="21"/>
      <c r="E58" s="70"/>
      <c r="F58" s="16"/>
      <c r="G58" s="120"/>
      <c r="H58" s="18"/>
    </row>
    <row r="59" spans="1:8" x14ac:dyDescent="0.2">
      <c r="A59" s="20" t="s">
        <v>36</v>
      </c>
      <c r="B59" s="46"/>
      <c r="C59" s="14"/>
      <c r="D59" s="21"/>
      <c r="E59" s="70"/>
      <c r="F59" s="16"/>
      <c r="G59" s="120"/>
      <c r="H59" s="18"/>
    </row>
    <row r="60" spans="1:8" ht="15.75" x14ac:dyDescent="0.25">
      <c r="A60" s="50"/>
      <c r="B60" s="25"/>
      <c r="C60" s="14"/>
      <c r="D60" s="21"/>
      <c r="E60" s="26"/>
      <c r="F60" s="26"/>
      <c r="G60" s="120"/>
      <c r="H60" s="2"/>
    </row>
    <row r="61" spans="1:8" ht="15.75" x14ac:dyDescent="0.25">
      <c r="A61" s="28" t="s">
        <v>54</v>
      </c>
      <c r="B61" s="28"/>
      <c r="C61" s="29"/>
      <c r="D61" s="30">
        <f>SUM(D44:D57)</f>
        <v>2511</v>
      </c>
      <c r="E61" s="31">
        <f>SUM(E44:E60)</f>
        <v>197317216.28</v>
      </c>
      <c r="F61" s="31">
        <f>SUM(F44:F60)</f>
        <v>18327731.190000001</v>
      </c>
      <c r="G61" s="111">
        <f>1-(+F61/E61)</f>
        <v>0.9071153975535905</v>
      </c>
      <c r="H61" s="2"/>
    </row>
    <row r="62" spans="1:8" x14ac:dyDescent="0.2">
      <c r="A62" s="51"/>
      <c r="B62" s="51"/>
      <c r="C62" s="51"/>
      <c r="D62" s="52"/>
      <c r="E62" s="53"/>
      <c r="F62" s="54"/>
      <c r="G62" s="54"/>
      <c r="H62" s="2"/>
    </row>
    <row r="63" spans="1:8" ht="18" x14ac:dyDescent="0.25">
      <c r="A63" s="55" t="s">
        <v>55</v>
      </c>
      <c r="B63" s="56"/>
      <c r="C63" s="56"/>
      <c r="D63" s="56"/>
      <c r="E63" s="56"/>
      <c r="F63" s="57">
        <f>F61+F39</f>
        <v>21264685.690000001</v>
      </c>
      <c r="G63" s="56"/>
      <c r="H63" s="2"/>
    </row>
    <row r="64" spans="1:8" ht="18" x14ac:dyDescent="0.25">
      <c r="A64" s="55"/>
      <c r="B64" s="56"/>
      <c r="C64" s="56"/>
      <c r="D64" s="56"/>
      <c r="E64" s="56"/>
      <c r="F64" s="57"/>
      <c r="G64" s="56"/>
      <c r="H64" s="2"/>
    </row>
    <row r="65" spans="1:8" ht="15.75" x14ac:dyDescent="0.25">
      <c r="A65" s="4" t="s">
        <v>57</v>
      </c>
      <c r="B65" s="60"/>
      <c r="C65" s="60"/>
      <c r="D65" s="60"/>
      <c r="E65" s="60"/>
      <c r="F65" s="61"/>
      <c r="G65" s="60"/>
      <c r="H65" s="2"/>
    </row>
    <row r="66" spans="1:8" ht="15.75" x14ac:dyDescent="0.25">
      <c r="A66" s="4" t="s">
        <v>58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/>
      <c r="B67" s="60"/>
      <c r="C67" s="60"/>
      <c r="D67" s="60"/>
      <c r="E67" s="60"/>
      <c r="F67" s="61"/>
      <c r="G67" s="60"/>
      <c r="H67" s="2"/>
    </row>
    <row r="68" spans="1:8" ht="18" x14ac:dyDescent="0.25">
      <c r="A68" s="62" t="s">
        <v>59</v>
      </c>
      <c r="B68" s="59"/>
      <c r="C68" s="59"/>
      <c r="D68" s="59"/>
      <c r="E68" s="59"/>
      <c r="F68" s="57"/>
      <c r="G68" s="59"/>
      <c r="H68" s="2"/>
    </row>
    <row r="69" spans="1:8" ht="18" x14ac:dyDescent="0.25">
      <c r="A69" s="63"/>
      <c r="B69" s="59"/>
      <c r="C69" s="59"/>
      <c r="D69" s="59"/>
      <c r="E69" s="57"/>
      <c r="F69" s="2"/>
      <c r="G69" s="2"/>
      <c r="H69" s="2"/>
    </row>
    <row r="70" spans="1:8" ht="18" x14ac:dyDescent="0.25">
      <c r="A70" s="63"/>
      <c r="B70" s="59"/>
      <c r="C70" s="59"/>
      <c r="D70" s="59"/>
      <c r="E70" s="64"/>
      <c r="F70" s="2"/>
      <c r="G70" s="2"/>
      <c r="H70" s="2"/>
    </row>
    <row r="71" spans="1:8" ht="18" x14ac:dyDescent="0.25">
      <c r="A71" s="63"/>
      <c r="B71" s="59"/>
      <c r="C71" s="59"/>
      <c r="D71" s="59"/>
      <c r="E71" s="65"/>
      <c r="F71" s="2"/>
      <c r="G71" s="2"/>
      <c r="H71" s="2"/>
    </row>
    <row r="72" spans="1:8" ht="18" x14ac:dyDescent="0.25">
      <c r="A72" s="63"/>
      <c r="B72" s="59"/>
      <c r="C72" s="59"/>
      <c r="D72" s="59"/>
      <c r="E72" s="66"/>
      <c r="F72" s="2"/>
      <c r="G72" s="2"/>
      <c r="H72" s="2"/>
    </row>
    <row r="73" spans="1:8" ht="18" x14ac:dyDescent="0.25">
      <c r="A73" s="63"/>
      <c r="B73" s="59"/>
      <c r="C73" s="59"/>
      <c r="D73" s="59"/>
      <c r="E73" s="57"/>
      <c r="F73" s="2"/>
      <c r="G73" s="2"/>
      <c r="H73" s="2"/>
    </row>
    <row r="74" spans="1:8" ht="18" x14ac:dyDescent="0.25">
      <c r="A74" s="63"/>
      <c r="B74" s="59"/>
      <c r="C74" s="59"/>
      <c r="D74" s="59"/>
      <c r="E74" s="57"/>
      <c r="F74" s="2"/>
      <c r="G74" s="2"/>
      <c r="H74" s="2"/>
    </row>
    <row r="75" spans="1:8" ht="18" x14ac:dyDescent="0.25">
      <c r="A75" s="63"/>
      <c r="B75" s="59"/>
      <c r="C75" s="59"/>
      <c r="D75" s="59"/>
      <c r="E75" s="64"/>
      <c r="F75" s="2"/>
      <c r="G75" s="2"/>
      <c r="H75" s="2"/>
    </row>
    <row r="76" spans="1:8" ht="18" x14ac:dyDescent="0.25">
      <c r="A76" s="63"/>
      <c r="B76" s="59"/>
      <c r="C76" s="59"/>
      <c r="D76" s="59"/>
      <c r="E76" s="65"/>
      <c r="F76" s="2"/>
      <c r="G76" s="2"/>
      <c r="H76" s="2"/>
    </row>
    <row r="77" spans="1:8" ht="18" x14ac:dyDescent="0.25">
      <c r="A77" s="63"/>
      <c r="B77" s="59"/>
      <c r="C77" s="59"/>
      <c r="D77" s="59"/>
      <c r="E77" s="65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7"/>
      <c r="F79" s="2"/>
      <c r="G79" s="2"/>
      <c r="H79" s="2"/>
    </row>
    <row r="80" spans="1:8" ht="18" x14ac:dyDescent="0.25">
      <c r="A80" s="63"/>
      <c r="B80" s="59"/>
      <c r="C80" s="59"/>
      <c r="D80" s="59"/>
      <c r="E80" s="59"/>
      <c r="F80" s="2"/>
      <c r="G80" s="2"/>
      <c r="H80" s="2"/>
    </row>
    <row r="81" spans="1:8" ht="15.75" x14ac:dyDescent="0.25">
      <c r="A81" s="6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   FEBRUARY 2015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12" t="s">
        <v>10</v>
      </c>
      <c r="B9" s="13"/>
      <c r="C9" s="14"/>
      <c r="D9" s="15">
        <v>2</v>
      </c>
      <c r="E9" s="121">
        <v>122960</v>
      </c>
      <c r="F9" s="122">
        <v>6223.5</v>
      </c>
      <c r="G9" s="119">
        <f>F9/E9</f>
        <v>5.0614020819778789E-2</v>
      </c>
      <c r="H9" s="18"/>
    </row>
    <row r="10" spans="1:8" ht="15.75" x14ac:dyDescent="0.25">
      <c r="A10" s="112" t="s">
        <v>11</v>
      </c>
      <c r="B10" s="13"/>
      <c r="C10" s="14"/>
      <c r="D10" s="15">
        <v>3</v>
      </c>
      <c r="E10" s="121">
        <v>603961</v>
      </c>
      <c r="F10" s="122">
        <v>74035.5</v>
      </c>
      <c r="G10" s="119">
        <f>F10/E10</f>
        <v>0.12258324626921274</v>
      </c>
      <c r="H10" s="18"/>
    </row>
    <row r="11" spans="1:8" ht="15.75" x14ac:dyDescent="0.25">
      <c r="A11" s="112" t="s">
        <v>119</v>
      </c>
      <c r="B11" s="13"/>
      <c r="C11" s="14"/>
      <c r="D11" s="15"/>
      <c r="E11" s="121"/>
      <c r="F11" s="122"/>
      <c r="G11" s="119"/>
      <c r="H11" s="18"/>
    </row>
    <row r="12" spans="1:8" ht="15.75" x14ac:dyDescent="0.25">
      <c r="A12" s="112" t="s">
        <v>30</v>
      </c>
      <c r="B12" s="13"/>
      <c r="C12" s="14"/>
      <c r="D12" s="15">
        <v>1</v>
      </c>
      <c r="E12" s="121">
        <v>292819</v>
      </c>
      <c r="F12" s="122">
        <v>97337</v>
      </c>
      <c r="G12" s="119">
        <f>F12/E12</f>
        <v>0.33241353873894797</v>
      </c>
      <c r="H12" s="18"/>
    </row>
    <row r="13" spans="1:8" ht="15.75" x14ac:dyDescent="0.25">
      <c r="A13" s="112" t="s">
        <v>92</v>
      </c>
      <c r="B13" s="13"/>
      <c r="C13" s="14"/>
      <c r="D13" s="15">
        <v>11</v>
      </c>
      <c r="E13" s="121">
        <v>3157588</v>
      </c>
      <c r="F13" s="122">
        <v>478101.5</v>
      </c>
      <c r="G13" s="119">
        <f>F13/E13</f>
        <v>0.15141351563281846</v>
      </c>
      <c r="H13" s="18"/>
    </row>
    <row r="14" spans="1:8" ht="15.75" x14ac:dyDescent="0.25">
      <c r="A14" s="112" t="s">
        <v>98</v>
      </c>
      <c r="B14" s="13"/>
      <c r="C14" s="14"/>
      <c r="D14" s="15"/>
      <c r="E14" s="121"/>
      <c r="F14" s="122"/>
      <c r="G14" s="119"/>
      <c r="H14" s="18"/>
    </row>
    <row r="15" spans="1:8" ht="15.75" x14ac:dyDescent="0.25">
      <c r="A15" s="112" t="s">
        <v>99</v>
      </c>
      <c r="B15" s="13"/>
      <c r="C15" s="14"/>
      <c r="D15" s="15"/>
      <c r="E15" s="121"/>
      <c r="F15" s="122"/>
      <c r="G15" s="119"/>
      <c r="H15" s="18"/>
    </row>
    <row r="16" spans="1:8" ht="15.75" x14ac:dyDescent="0.25">
      <c r="A16" s="112" t="s">
        <v>118</v>
      </c>
      <c r="B16" s="13"/>
      <c r="C16" s="14"/>
      <c r="D16" s="15">
        <v>1</v>
      </c>
      <c r="E16" s="121">
        <v>33529</v>
      </c>
      <c r="F16" s="122">
        <v>7908</v>
      </c>
      <c r="G16" s="119">
        <f t="shared" ref="G16:G22" si="0">F16/E16</f>
        <v>0.23585552805034449</v>
      </c>
      <c r="H16" s="18"/>
    </row>
    <row r="17" spans="1:8" ht="15.75" x14ac:dyDescent="0.25">
      <c r="A17" s="112" t="s">
        <v>100</v>
      </c>
      <c r="B17" s="13"/>
      <c r="C17" s="14"/>
      <c r="D17" s="15">
        <v>3</v>
      </c>
      <c r="E17" s="121">
        <v>794517</v>
      </c>
      <c r="F17" s="122">
        <v>40175</v>
      </c>
      <c r="G17" s="119">
        <f t="shared" si="0"/>
        <v>5.0565312007169134E-2</v>
      </c>
      <c r="H17" s="18"/>
    </row>
    <row r="18" spans="1:8" ht="15.75" x14ac:dyDescent="0.25">
      <c r="A18" s="112" t="s">
        <v>18</v>
      </c>
      <c r="B18" s="13"/>
      <c r="C18" s="14"/>
      <c r="D18" s="15"/>
      <c r="E18" s="121"/>
      <c r="F18" s="122"/>
      <c r="G18" s="119"/>
      <c r="H18" s="18"/>
    </row>
    <row r="19" spans="1:8" ht="15.75" x14ac:dyDescent="0.25">
      <c r="A19" s="112" t="s">
        <v>19</v>
      </c>
      <c r="B19" s="13"/>
      <c r="C19" s="14"/>
      <c r="D19" s="15">
        <v>1</v>
      </c>
      <c r="E19" s="121">
        <v>503219</v>
      </c>
      <c r="F19" s="122">
        <v>100096</v>
      </c>
      <c r="G19" s="119">
        <f t="shared" si="0"/>
        <v>0.19891140835302323</v>
      </c>
      <c r="H19" s="18"/>
    </row>
    <row r="20" spans="1:8" ht="15.75" x14ac:dyDescent="0.25">
      <c r="A20" s="112" t="s">
        <v>72</v>
      </c>
      <c r="B20" s="13"/>
      <c r="C20" s="14"/>
      <c r="D20" s="15">
        <v>1</v>
      </c>
      <c r="E20" s="121">
        <v>179280</v>
      </c>
      <c r="F20" s="122">
        <v>46628.5</v>
      </c>
      <c r="G20" s="119">
        <f t="shared" si="0"/>
        <v>0.26008757251227133</v>
      </c>
      <c r="H20" s="18"/>
    </row>
    <row r="21" spans="1:8" ht="15.75" x14ac:dyDescent="0.25">
      <c r="A21" s="112" t="s">
        <v>23</v>
      </c>
      <c r="B21" s="13"/>
      <c r="C21" s="14"/>
      <c r="D21" s="15"/>
      <c r="E21" s="121"/>
      <c r="F21" s="122"/>
      <c r="G21" s="119"/>
      <c r="H21" s="18"/>
    </row>
    <row r="22" spans="1:8" ht="15.75" x14ac:dyDescent="0.25">
      <c r="A22" s="112" t="s">
        <v>22</v>
      </c>
      <c r="B22" s="13"/>
      <c r="C22" s="14"/>
      <c r="D22" s="15">
        <v>1</v>
      </c>
      <c r="E22" s="121">
        <v>134090</v>
      </c>
      <c r="F22" s="122">
        <v>46309</v>
      </c>
      <c r="G22" s="119">
        <f t="shared" si="0"/>
        <v>0.34535759564471624</v>
      </c>
      <c r="H22" s="18"/>
    </row>
    <row r="23" spans="1:8" ht="15.75" x14ac:dyDescent="0.25">
      <c r="A23" s="112" t="s">
        <v>101</v>
      </c>
      <c r="B23" s="13"/>
      <c r="C23" s="14"/>
      <c r="D23" s="15"/>
      <c r="E23" s="121"/>
      <c r="F23" s="122"/>
      <c r="G23" s="119"/>
      <c r="H23" s="18"/>
    </row>
    <row r="24" spans="1:8" ht="15.75" x14ac:dyDescent="0.25">
      <c r="A24" s="112" t="s">
        <v>102</v>
      </c>
      <c r="B24" s="13"/>
      <c r="C24" s="14"/>
      <c r="D24" s="15">
        <v>11</v>
      </c>
      <c r="E24" s="121">
        <v>298002</v>
      </c>
      <c r="F24" s="122">
        <v>73439</v>
      </c>
      <c r="G24" s="119">
        <f>F24/E24</f>
        <v>0.24643794336950758</v>
      </c>
      <c r="H24" s="18"/>
    </row>
    <row r="25" spans="1:8" ht="15.75" x14ac:dyDescent="0.25">
      <c r="A25" s="113" t="s">
        <v>25</v>
      </c>
      <c r="B25" s="13"/>
      <c r="C25" s="14"/>
      <c r="D25" s="15">
        <v>4</v>
      </c>
      <c r="E25" s="121">
        <v>588189</v>
      </c>
      <c r="F25" s="122">
        <v>141554</v>
      </c>
      <c r="G25" s="119">
        <f>F25/E25</f>
        <v>0.24066074000023802</v>
      </c>
      <c r="H25" s="18"/>
    </row>
    <row r="26" spans="1:8" ht="15.75" x14ac:dyDescent="0.25">
      <c r="A26" s="113" t="s">
        <v>26</v>
      </c>
      <c r="B26" s="13"/>
      <c r="C26" s="14"/>
      <c r="D26" s="15">
        <v>14</v>
      </c>
      <c r="E26" s="121">
        <v>112054</v>
      </c>
      <c r="F26" s="122">
        <v>112054</v>
      </c>
      <c r="G26" s="119">
        <f>F26/E26</f>
        <v>1</v>
      </c>
      <c r="H26" s="18"/>
    </row>
    <row r="27" spans="1:8" ht="15.75" x14ac:dyDescent="0.25">
      <c r="A27" s="114" t="s">
        <v>27</v>
      </c>
      <c r="B27" s="13"/>
      <c r="C27" s="14"/>
      <c r="D27" s="15"/>
      <c r="E27" s="121"/>
      <c r="F27" s="122"/>
      <c r="G27" s="119"/>
      <c r="H27" s="18"/>
    </row>
    <row r="28" spans="1:8" ht="15.75" x14ac:dyDescent="0.25">
      <c r="A28" s="114" t="s">
        <v>28</v>
      </c>
      <c r="B28" s="13"/>
      <c r="C28" s="14"/>
      <c r="D28" s="15"/>
      <c r="E28" s="121">
        <v>29877</v>
      </c>
      <c r="F28" s="122">
        <v>-26123</v>
      </c>
      <c r="G28" s="119">
        <f>F28/E28</f>
        <v>-0.87435150784884696</v>
      </c>
      <c r="H28" s="18"/>
    </row>
    <row r="29" spans="1:8" ht="15.75" x14ac:dyDescent="0.25">
      <c r="A29" s="114" t="s">
        <v>29</v>
      </c>
      <c r="B29" s="13"/>
      <c r="C29" s="14"/>
      <c r="D29" s="15">
        <v>1</v>
      </c>
      <c r="E29" s="121">
        <v>239407</v>
      </c>
      <c r="F29" s="122">
        <v>83322</v>
      </c>
      <c r="G29" s="119">
        <f>F29/E29</f>
        <v>0.34803493632182853</v>
      </c>
      <c r="H29" s="18"/>
    </row>
    <row r="30" spans="1:8" ht="15.75" x14ac:dyDescent="0.25">
      <c r="A30" s="114" t="s">
        <v>83</v>
      </c>
      <c r="B30" s="13"/>
      <c r="C30" s="14"/>
      <c r="D30" s="15">
        <v>2</v>
      </c>
      <c r="E30" s="121">
        <v>201425</v>
      </c>
      <c r="F30" s="122">
        <v>85580</v>
      </c>
      <c r="G30" s="119">
        <f>F30/E30</f>
        <v>0.4248727814322949</v>
      </c>
      <c r="H30" s="18"/>
    </row>
    <row r="31" spans="1:8" ht="15.75" x14ac:dyDescent="0.25">
      <c r="A31" s="114" t="s">
        <v>103</v>
      </c>
      <c r="B31" s="13"/>
      <c r="C31" s="14"/>
      <c r="D31" s="15"/>
      <c r="E31" s="121"/>
      <c r="F31" s="122"/>
      <c r="G31" s="119"/>
      <c r="H31" s="18"/>
    </row>
    <row r="32" spans="1:8" ht="15.75" x14ac:dyDescent="0.25">
      <c r="A32" s="114" t="s">
        <v>63</v>
      </c>
      <c r="B32" s="13"/>
      <c r="C32" s="14"/>
      <c r="D32" s="15"/>
      <c r="E32" s="121"/>
      <c r="F32" s="122"/>
      <c r="G32" s="119"/>
      <c r="H32" s="18"/>
    </row>
    <row r="33" spans="1:8" ht="15.75" x14ac:dyDescent="0.25">
      <c r="A33" s="114" t="s">
        <v>33</v>
      </c>
      <c r="B33" s="13"/>
      <c r="C33" s="14"/>
      <c r="D33" s="15">
        <v>2</v>
      </c>
      <c r="E33" s="121">
        <v>427314</v>
      </c>
      <c r="F33" s="122">
        <v>183853</v>
      </c>
      <c r="G33" s="119">
        <f>F33/E33</f>
        <v>0.43025269473969963</v>
      </c>
      <c r="H33" s="18"/>
    </row>
    <row r="34" spans="1:8" ht="15.75" x14ac:dyDescent="0.25">
      <c r="A34" s="114" t="s">
        <v>96</v>
      </c>
      <c r="B34" s="13"/>
      <c r="C34" s="14"/>
      <c r="D34" s="15">
        <v>3</v>
      </c>
      <c r="E34" s="121">
        <v>1588274</v>
      </c>
      <c r="F34" s="122">
        <v>317714</v>
      </c>
      <c r="G34" s="119">
        <f>F34/E34</f>
        <v>0.20003727316571321</v>
      </c>
      <c r="H34" s="18"/>
    </row>
    <row r="35" spans="1:8" x14ac:dyDescent="0.2">
      <c r="A35" s="20" t="s">
        <v>34</v>
      </c>
      <c r="B35" s="13"/>
      <c r="C35" s="14"/>
      <c r="D35" s="21"/>
      <c r="E35" s="121">
        <v>132955</v>
      </c>
      <c r="F35" s="122">
        <v>19211</v>
      </c>
      <c r="G35" s="120"/>
      <c r="H35" s="18"/>
    </row>
    <row r="36" spans="1:8" x14ac:dyDescent="0.2">
      <c r="A36" s="20" t="s">
        <v>53</v>
      </c>
      <c r="B36" s="13"/>
      <c r="C36" s="14"/>
      <c r="D36" s="21"/>
      <c r="E36" s="121">
        <v>-2960</v>
      </c>
      <c r="F36" s="122">
        <v>32080</v>
      </c>
      <c r="G36" s="120"/>
      <c r="H36" s="18"/>
    </row>
    <row r="37" spans="1:8" x14ac:dyDescent="0.2">
      <c r="A37" s="20" t="s">
        <v>36</v>
      </c>
      <c r="B37" s="13"/>
      <c r="C37" s="14"/>
      <c r="D37" s="21"/>
      <c r="E37" s="70"/>
      <c r="F37" s="16"/>
      <c r="G37" s="120"/>
      <c r="H37" s="18"/>
    </row>
    <row r="38" spans="1:8" x14ac:dyDescent="0.2">
      <c r="A38" s="24"/>
      <c r="B38" s="25"/>
      <c r="C38" s="14"/>
      <c r="D38" s="21"/>
      <c r="E38" s="71"/>
      <c r="F38" s="71"/>
      <c r="G38" s="120"/>
      <c r="H38" s="18"/>
    </row>
    <row r="39" spans="1:8" ht="15.75" x14ac:dyDescent="0.25">
      <c r="A39" s="27" t="s">
        <v>37</v>
      </c>
      <c r="B39" s="28"/>
      <c r="C39" s="29"/>
      <c r="D39" s="30">
        <f>SUM(D9:D38)</f>
        <v>61</v>
      </c>
      <c r="E39" s="31">
        <f>SUM(E9:E38)</f>
        <v>9436500</v>
      </c>
      <c r="F39" s="31">
        <f>SUM(F9:F38)</f>
        <v>1919498</v>
      </c>
      <c r="G39" s="107">
        <f>F39/E39</f>
        <v>0.20341207015312882</v>
      </c>
      <c r="H39" s="18"/>
    </row>
    <row r="40" spans="1:8" ht="15.75" x14ac:dyDescent="0.25">
      <c r="A40" s="33"/>
      <c r="B40" s="33"/>
      <c r="C40" s="33"/>
      <c r="D40" s="34"/>
      <c r="E40" s="35"/>
      <c r="F40" s="36"/>
      <c r="G40" s="36"/>
      <c r="H40" s="2"/>
    </row>
    <row r="41" spans="1:8" ht="18" x14ac:dyDescent="0.25">
      <c r="A41" s="37" t="s">
        <v>38</v>
      </c>
      <c r="B41" s="38"/>
      <c r="C41" s="38"/>
      <c r="D41" s="39"/>
      <c r="E41" s="40"/>
      <c r="F41" s="41"/>
      <c r="G41" s="108"/>
      <c r="H41" s="2"/>
    </row>
    <row r="42" spans="1:8" ht="15.75" x14ac:dyDescent="0.25">
      <c r="A42" s="42"/>
      <c r="B42" s="42"/>
      <c r="C42" s="42"/>
      <c r="D42" s="43"/>
      <c r="E42" s="39" t="s">
        <v>39</v>
      </c>
      <c r="F42" s="39" t="s">
        <v>39</v>
      </c>
      <c r="G42" s="109" t="s">
        <v>5</v>
      </c>
      <c r="H42" s="2"/>
    </row>
    <row r="43" spans="1:8" ht="15.75" x14ac:dyDescent="0.25">
      <c r="A43" s="42"/>
      <c r="B43" s="42"/>
      <c r="C43" s="42"/>
      <c r="D43" s="43" t="s">
        <v>6</v>
      </c>
      <c r="E43" s="44" t="s">
        <v>40</v>
      </c>
      <c r="F43" s="41" t="s">
        <v>8</v>
      </c>
      <c r="G43" s="110" t="s">
        <v>41</v>
      </c>
      <c r="H43" s="2"/>
    </row>
    <row r="44" spans="1:8" ht="15.75" x14ac:dyDescent="0.25">
      <c r="A44" s="45" t="s">
        <v>42</v>
      </c>
      <c r="B44" s="46"/>
      <c r="C44" s="14"/>
      <c r="D44" s="15">
        <v>129</v>
      </c>
      <c r="E44" s="16">
        <v>20455376.399999999</v>
      </c>
      <c r="F44" s="16">
        <v>989269.59</v>
      </c>
      <c r="G44" s="119">
        <f>1-(+F44/E44)</f>
        <v>0.95163767360448082</v>
      </c>
      <c r="H44" s="18"/>
    </row>
    <row r="45" spans="1:8" ht="15.75" x14ac:dyDescent="0.25">
      <c r="A45" s="45" t="s">
        <v>43</v>
      </c>
      <c r="B45" s="46"/>
      <c r="C45" s="14"/>
      <c r="D45" s="15">
        <v>6</v>
      </c>
      <c r="E45" s="16">
        <v>334505.8</v>
      </c>
      <c r="F45" s="16">
        <v>22992.39</v>
      </c>
      <c r="G45" s="119">
        <f t="shared" ref="G45:G54" si="1">1-(+F45/E45)</f>
        <v>0.93126459989632471</v>
      </c>
      <c r="H45" s="18"/>
    </row>
    <row r="46" spans="1:8" ht="15.75" x14ac:dyDescent="0.25">
      <c r="A46" s="45" t="s">
        <v>44</v>
      </c>
      <c r="B46" s="46"/>
      <c r="C46" s="14"/>
      <c r="D46" s="15">
        <v>222</v>
      </c>
      <c r="E46" s="16">
        <v>24914243.699999999</v>
      </c>
      <c r="F46" s="16">
        <v>1276827.31</v>
      </c>
      <c r="G46" s="119">
        <f t="shared" si="1"/>
        <v>0.94875111099599618</v>
      </c>
      <c r="H46" s="18"/>
    </row>
    <row r="47" spans="1:8" ht="15.75" x14ac:dyDescent="0.25">
      <c r="A47" s="45" t="s">
        <v>45</v>
      </c>
      <c r="B47" s="46"/>
      <c r="C47" s="14"/>
      <c r="D47" s="15">
        <v>2</v>
      </c>
      <c r="E47" s="16">
        <v>3117139</v>
      </c>
      <c r="F47" s="16">
        <v>112996.59</v>
      </c>
      <c r="G47" s="119">
        <f t="shared" si="1"/>
        <v>0.96374990335689237</v>
      </c>
      <c r="H47" s="18"/>
    </row>
    <row r="48" spans="1:8" ht="15.75" x14ac:dyDescent="0.25">
      <c r="A48" s="45" t="s">
        <v>46</v>
      </c>
      <c r="B48" s="46"/>
      <c r="C48" s="14"/>
      <c r="D48" s="15">
        <v>133</v>
      </c>
      <c r="E48" s="16">
        <v>23080233.670000002</v>
      </c>
      <c r="F48" s="16">
        <v>1519030.58</v>
      </c>
      <c r="G48" s="119">
        <f t="shared" si="1"/>
        <v>0.93418478332069677</v>
      </c>
      <c r="H48" s="18"/>
    </row>
    <row r="49" spans="1:8" ht="15.75" x14ac:dyDescent="0.25">
      <c r="A49" s="45" t="s">
        <v>47</v>
      </c>
      <c r="B49" s="46"/>
      <c r="C49" s="14"/>
      <c r="D49" s="15"/>
      <c r="E49" s="16"/>
      <c r="F49" s="16"/>
      <c r="G49" s="119"/>
      <c r="H49" s="18"/>
    </row>
    <row r="50" spans="1:8" ht="15.75" x14ac:dyDescent="0.25">
      <c r="A50" s="45" t="s">
        <v>48</v>
      </c>
      <c r="B50" s="46"/>
      <c r="C50" s="14"/>
      <c r="D50" s="15">
        <v>28</v>
      </c>
      <c r="E50" s="16">
        <v>3743275</v>
      </c>
      <c r="F50" s="16">
        <v>225879</v>
      </c>
      <c r="G50" s="119">
        <f t="shared" si="1"/>
        <v>0.93965738557813683</v>
      </c>
      <c r="H50" s="18"/>
    </row>
    <row r="51" spans="1:8" ht="15.75" x14ac:dyDescent="0.25">
      <c r="A51" s="45" t="s">
        <v>49</v>
      </c>
      <c r="B51" s="46"/>
      <c r="C51" s="14"/>
      <c r="D51" s="15">
        <v>2</v>
      </c>
      <c r="E51" s="16">
        <v>979430</v>
      </c>
      <c r="F51" s="16">
        <v>4650</v>
      </c>
      <c r="G51" s="119">
        <f t="shared" si="1"/>
        <v>0.9952523406471111</v>
      </c>
      <c r="H51" s="18"/>
    </row>
    <row r="52" spans="1:8" ht="15.75" x14ac:dyDescent="0.25">
      <c r="A52" s="78" t="s">
        <v>50</v>
      </c>
      <c r="B52" s="46"/>
      <c r="C52" s="14"/>
      <c r="D52" s="15">
        <v>4</v>
      </c>
      <c r="E52" s="16">
        <v>1065690</v>
      </c>
      <c r="F52" s="16">
        <v>35161</v>
      </c>
      <c r="G52" s="119">
        <f t="shared" si="1"/>
        <v>0.96700635269168334</v>
      </c>
      <c r="H52" s="18"/>
    </row>
    <row r="53" spans="1:8" ht="15.75" x14ac:dyDescent="0.25">
      <c r="A53" s="79" t="s">
        <v>73</v>
      </c>
      <c r="B53" s="46"/>
      <c r="C53" s="14"/>
      <c r="D53" s="15"/>
      <c r="E53" s="16"/>
      <c r="F53" s="16"/>
      <c r="G53" s="119"/>
      <c r="H53" s="18"/>
    </row>
    <row r="54" spans="1:8" ht="15.75" x14ac:dyDescent="0.25">
      <c r="A54" s="45" t="s">
        <v>133</v>
      </c>
      <c r="B54" s="46"/>
      <c r="C54" s="14"/>
      <c r="D54" s="15">
        <v>1473</v>
      </c>
      <c r="E54" s="16">
        <v>93382872.120000005</v>
      </c>
      <c r="F54" s="16">
        <v>10971797.289999999</v>
      </c>
      <c r="G54" s="119">
        <f t="shared" si="1"/>
        <v>0.88250739090675123</v>
      </c>
      <c r="H54" s="18"/>
    </row>
    <row r="55" spans="1:8" ht="15.75" x14ac:dyDescent="0.25">
      <c r="A55" s="126" t="s">
        <v>134</v>
      </c>
      <c r="B55" s="48"/>
      <c r="C55" s="14"/>
      <c r="D55" s="15"/>
      <c r="E55" s="16"/>
      <c r="F55" s="16"/>
      <c r="G55" s="119"/>
      <c r="H55" s="18"/>
    </row>
    <row r="56" spans="1:8" ht="15.75" x14ac:dyDescent="0.25">
      <c r="A56" s="80"/>
      <c r="B56" s="48"/>
      <c r="C56" s="14"/>
      <c r="D56" s="15"/>
      <c r="E56" s="16"/>
      <c r="F56" s="16"/>
      <c r="G56" s="119"/>
      <c r="H56" s="18"/>
    </row>
    <row r="57" spans="1:8" x14ac:dyDescent="0.2">
      <c r="A57" s="20" t="s">
        <v>51</v>
      </c>
      <c r="B57" s="48"/>
      <c r="C57" s="14"/>
      <c r="D57" s="21"/>
      <c r="E57" s="71"/>
      <c r="F57" s="16"/>
      <c r="G57" s="120"/>
      <c r="H57" s="18"/>
    </row>
    <row r="58" spans="1:8" x14ac:dyDescent="0.2">
      <c r="A58" s="20" t="s">
        <v>52</v>
      </c>
      <c r="B58" s="46"/>
      <c r="C58" s="14"/>
      <c r="D58" s="21"/>
      <c r="E58" s="71"/>
      <c r="F58" s="16"/>
      <c r="G58" s="120"/>
      <c r="H58" s="18"/>
    </row>
    <row r="59" spans="1:8" x14ac:dyDescent="0.2">
      <c r="A59" s="20" t="s">
        <v>53</v>
      </c>
      <c r="B59" s="46"/>
      <c r="C59" s="14"/>
      <c r="D59" s="21"/>
      <c r="E59" s="70"/>
      <c r="F59" s="16"/>
      <c r="G59" s="120"/>
      <c r="H59" s="18"/>
    </row>
    <row r="60" spans="1:8" x14ac:dyDescent="0.2">
      <c r="A60" s="20" t="s">
        <v>36</v>
      </c>
      <c r="B60" s="46"/>
      <c r="C60" s="14"/>
      <c r="D60" s="21"/>
      <c r="E60" s="70"/>
      <c r="F60" s="16"/>
      <c r="G60" s="120"/>
      <c r="H60" s="18"/>
    </row>
    <row r="61" spans="1:8" ht="15.75" x14ac:dyDescent="0.25">
      <c r="A61" s="50"/>
      <c r="B61" s="25"/>
      <c r="C61" s="14"/>
      <c r="D61" s="21"/>
      <c r="E61" s="26"/>
      <c r="F61" s="26"/>
      <c r="G61" s="120"/>
      <c r="H61" s="2"/>
    </row>
    <row r="62" spans="1:8" ht="15.75" x14ac:dyDescent="0.25">
      <c r="A62" s="28" t="s">
        <v>54</v>
      </c>
      <c r="B62" s="28"/>
      <c r="C62" s="29"/>
      <c r="D62" s="30">
        <f>SUM(D44:D58)</f>
        <v>1999</v>
      </c>
      <c r="E62" s="31">
        <f>SUM(E44:E61)</f>
        <v>171072765.69</v>
      </c>
      <c r="F62" s="31">
        <f>SUM(F44:F61)</f>
        <v>15158603.75</v>
      </c>
      <c r="G62" s="111">
        <f>1-(+F62/E62)</f>
        <v>0.91139090030572822</v>
      </c>
      <c r="H62" s="2"/>
    </row>
    <row r="63" spans="1:8" x14ac:dyDescent="0.2">
      <c r="A63" s="51"/>
      <c r="B63" s="51"/>
      <c r="C63" s="51"/>
      <c r="D63" s="52"/>
      <c r="E63" s="53"/>
      <c r="F63" s="54"/>
      <c r="G63" s="54"/>
      <c r="H63" s="2"/>
    </row>
    <row r="64" spans="1:8" ht="18" x14ac:dyDescent="0.25">
      <c r="A64" s="55" t="s">
        <v>55</v>
      </c>
      <c r="B64" s="56"/>
      <c r="C64" s="56"/>
      <c r="D64" s="56"/>
      <c r="E64" s="56"/>
      <c r="F64" s="57">
        <f>F62+F39</f>
        <v>17078101.75</v>
      </c>
      <c r="G64" s="56"/>
      <c r="H64" s="2"/>
    </row>
    <row r="65" spans="1:8" ht="18" x14ac:dyDescent="0.25">
      <c r="A65" s="55"/>
      <c r="B65" s="56"/>
      <c r="C65" s="56"/>
      <c r="D65" s="56"/>
      <c r="E65" s="56"/>
      <c r="F65" s="57"/>
      <c r="G65" s="56"/>
      <c r="H65" s="2"/>
    </row>
    <row r="66" spans="1:8" ht="15.75" x14ac:dyDescent="0.25">
      <c r="A66" s="4" t="s">
        <v>57</v>
      </c>
      <c r="B66" s="60"/>
      <c r="C66" s="60"/>
      <c r="D66" s="60"/>
      <c r="E66" s="60"/>
      <c r="F66" s="61"/>
      <c r="G66" s="60"/>
      <c r="H66" s="2"/>
    </row>
    <row r="67" spans="1:8" ht="15.75" x14ac:dyDescent="0.25">
      <c r="A67" s="4" t="s">
        <v>58</v>
      </c>
      <c r="B67" s="60"/>
      <c r="C67" s="60"/>
      <c r="D67" s="60"/>
      <c r="E67" s="60"/>
      <c r="F67" s="61"/>
      <c r="G67" s="60"/>
      <c r="H67" s="2"/>
    </row>
    <row r="68" spans="1:8" ht="15.75" x14ac:dyDescent="0.25">
      <c r="A68" s="4"/>
      <c r="B68" s="60"/>
      <c r="C68" s="60"/>
      <c r="D68" s="60"/>
      <c r="E68" s="60"/>
      <c r="F68" s="61"/>
      <c r="G68" s="60"/>
      <c r="H68" s="2"/>
    </row>
    <row r="69" spans="1:8" ht="18" x14ac:dyDescent="0.25">
      <c r="A69" s="62" t="s">
        <v>59</v>
      </c>
      <c r="B69" s="59"/>
      <c r="C69" s="59"/>
      <c r="D69" s="59"/>
      <c r="E69" s="59"/>
      <c r="F69" s="57"/>
      <c r="G69" s="59"/>
      <c r="H69" s="2"/>
    </row>
    <row r="70" spans="1:8" ht="18" x14ac:dyDescent="0.25">
      <c r="A70" s="63"/>
      <c r="B70" s="59"/>
      <c r="C70" s="59"/>
      <c r="D70" s="59"/>
      <c r="E70" s="57"/>
      <c r="F70" s="2"/>
      <c r="G70" s="2"/>
      <c r="H70" s="2"/>
    </row>
    <row r="71" spans="1:8" ht="18" x14ac:dyDescent="0.25">
      <c r="A71" s="63"/>
      <c r="B71" s="59"/>
      <c r="C71" s="59"/>
      <c r="D71" s="59"/>
      <c r="E71" s="64"/>
      <c r="F71" s="2"/>
      <c r="G71" s="2"/>
      <c r="H71" s="2"/>
    </row>
    <row r="72" spans="1:8" ht="18" x14ac:dyDescent="0.25">
      <c r="A72" s="63"/>
      <c r="B72" s="59"/>
      <c r="C72" s="59"/>
      <c r="D72" s="59"/>
      <c r="E72" s="65"/>
      <c r="F72" s="2"/>
      <c r="G72" s="2"/>
      <c r="H72" s="2"/>
    </row>
    <row r="73" spans="1:8" ht="18" x14ac:dyDescent="0.25">
      <c r="A73" s="63"/>
      <c r="B73" s="59"/>
      <c r="C73" s="59"/>
      <c r="D73" s="59"/>
      <c r="E73" s="66"/>
      <c r="F73" s="2"/>
      <c r="G73" s="2"/>
      <c r="H73" s="2"/>
    </row>
    <row r="74" spans="1:8" ht="18" x14ac:dyDescent="0.25">
      <c r="A74" s="63"/>
      <c r="B74" s="59"/>
      <c r="C74" s="59"/>
      <c r="D74" s="59"/>
      <c r="E74" s="57"/>
      <c r="F74" s="2"/>
      <c r="G74" s="2"/>
      <c r="H74" s="2"/>
    </row>
    <row r="75" spans="1:8" ht="18" x14ac:dyDescent="0.25">
      <c r="A75" s="63"/>
      <c r="B75" s="59"/>
      <c r="C75" s="59"/>
      <c r="D75" s="59"/>
      <c r="E75" s="57"/>
      <c r="F75" s="2"/>
      <c r="G75" s="2"/>
      <c r="H75" s="2"/>
    </row>
    <row r="76" spans="1:8" ht="18" x14ac:dyDescent="0.25">
      <c r="A76" s="63"/>
      <c r="B76" s="59"/>
      <c r="C76" s="59"/>
      <c r="D76" s="59"/>
      <c r="E76" s="64"/>
      <c r="F76" s="2"/>
      <c r="G76" s="2"/>
      <c r="H76" s="2"/>
    </row>
    <row r="77" spans="1:8" ht="18" x14ac:dyDescent="0.25">
      <c r="A77" s="63"/>
      <c r="B77" s="59"/>
      <c r="C77" s="59"/>
      <c r="D77" s="59"/>
      <c r="E77" s="65"/>
      <c r="F77" s="2"/>
      <c r="G77" s="2"/>
      <c r="H77" s="2"/>
    </row>
    <row r="78" spans="1:8" ht="18" x14ac:dyDescent="0.25">
      <c r="A78" s="63"/>
      <c r="B78" s="59"/>
      <c r="C78" s="59"/>
      <c r="D78" s="59"/>
      <c r="E78" s="65"/>
      <c r="F78" s="2"/>
      <c r="G78" s="2"/>
      <c r="H78" s="2"/>
    </row>
    <row r="79" spans="1:8" ht="18" x14ac:dyDescent="0.25">
      <c r="A79" s="63"/>
      <c r="B79" s="59"/>
      <c r="C79" s="59"/>
      <c r="D79" s="59"/>
      <c r="E79" s="65"/>
      <c r="F79" s="2"/>
      <c r="G79" s="2"/>
      <c r="H79" s="2"/>
    </row>
    <row r="80" spans="1:8" ht="18" x14ac:dyDescent="0.25">
      <c r="A80" s="63"/>
      <c r="B80" s="59"/>
      <c r="C80" s="59"/>
      <c r="D80" s="59"/>
      <c r="E80" s="67"/>
      <c r="F80" s="2"/>
      <c r="G80" s="2"/>
      <c r="H80" s="2"/>
    </row>
    <row r="81" spans="1:8" ht="18" x14ac:dyDescent="0.25">
      <c r="A81" s="63"/>
      <c r="B81" s="59"/>
      <c r="C81" s="59"/>
      <c r="D81" s="59"/>
      <c r="E81" s="59"/>
      <c r="F81" s="2"/>
      <c r="G81" s="2"/>
      <c r="H81" s="2"/>
    </row>
    <row r="82" spans="1:8" ht="15.75" x14ac:dyDescent="0.25">
      <c r="A82" s="6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2015-04-09T19:16:56Z</dcterms:modified>
</cp:coreProperties>
</file>