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135" windowWidth="7845" windowHeight="4080" activeTab="0"/>
  </bookViews>
  <sheets>
    <sheet name="ARG" sheetId="1" r:id="rId1"/>
    <sheet name="LADYLUCK" sheetId="2" r:id="rId2"/>
    <sheet name="HOLLYWOOD" sheetId="3" r:id="rId3"/>
    <sheet name="HARNKC" sheetId="4" r:id="rId4"/>
    <sheet name="ISLE" sheetId="5" r:id="rId5"/>
    <sheet name="AMERKC" sheetId="6" r:id="rId6"/>
    <sheet name="LAGRANGE" sheetId="7" r:id="rId7"/>
    <sheet name="AMERSC" sheetId="8" r:id="rId8"/>
    <sheet name="RIVERCITY" sheetId="9" r:id="rId9"/>
    <sheet name="LUMIERE" sheetId="10" r:id="rId10"/>
    <sheet name="ISLEBV" sheetId="11" r:id="rId11"/>
    <sheet name="STJO" sheetId="12" r:id="rId12"/>
    <sheet name="CAPE" sheetId="13" r:id="rId13"/>
    <sheet name="STATE TOTALS" sheetId="14" r:id="rId14"/>
  </sheets>
  <definedNames>
    <definedName name="_xlnm.Print_Area" localSheetId="13">'STATE TOTALS'!$A$1:$C$20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<sst xmlns="http://schemas.openxmlformats.org/spreadsheetml/2006/main" count="931" uniqueCount="150">
  <si>
    <t>MISSOURI GAMING COMMISSION</t>
  </si>
  <si>
    <t>DETAIL GAMING STATS - PUBLIC REPORT</t>
  </si>
  <si>
    <t>BOAT:    ARGOSY RIVERSIDE</t>
  </si>
  <si>
    <t>TABLE GAMES:</t>
  </si>
  <si>
    <t>TABLE</t>
  </si>
  <si>
    <t>ACTUAL</t>
  </si>
  <si>
    <t>UNITS</t>
  </si>
  <si>
    <t>DROP</t>
  </si>
  <si>
    <t>AGR</t>
  </si>
  <si>
    <t>HOLD %</t>
  </si>
  <si>
    <t xml:space="preserve">   Blackjack</t>
  </si>
  <si>
    <t xml:space="preserve">   Double Deck Blackjack</t>
  </si>
  <si>
    <t xml:space="preserve">   Face Up Blackjack</t>
  </si>
  <si>
    <t xml:space="preserve">   Multiple Action Blackjack</t>
  </si>
  <si>
    <t xml:space="preserve">   Spanish 21</t>
  </si>
  <si>
    <t xml:space="preserve">   Super Seven Blackjack</t>
  </si>
  <si>
    <t xml:space="preserve">   Flop Poker</t>
  </si>
  <si>
    <t xml:space="preserve">   Caribbean Stud</t>
  </si>
  <si>
    <t xml:space="preserve">   Craps</t>
  </si>
  <si>
    <t xml:space="preserve">   Craps No More</t>
  </si>
  <si>
    <t xml:space="preserve">   No Craps, Craps</t>
  </si>
  <si>
    <t xml:space="preserve">   Double Down Stud</t>
  </si>
  <si>
    <t xml:space="preserve">   Let It Ride</t>
  </si>
  <si>
    <t xml:space="preserve">   Mini Bacarrat</t>
  </si>
  <si>
    <t xml:space="preserve">   Pai Gow Poker</t>
  </si>
  <si>
    <t xml:space="preserve">   Roulette</t>
  </si>
  <si>
    <t xml:space="preserve">   Poker w/o bad beat</t>
  </si>
  <si>
    <t xml:space="preserve">   Bad Beat Poker - house funded</t>
  </si>
  <si>
    <t xml:space="preserve">   Bad Beat Poker - player funded</t>
  </si>
  <si>
    <t xml:space="preserve">   Three Card Poker/Stud</t>
  </si>
  <si>
    <t xml:space="preserve">   Mississippi Stud</t>
  </si>
  <si>
    <t xml:space="preserve">   BJ 21 +3</t>
  </si>
  <si>
    <t xml:space="preserve">   Let it Ride 3 Card Bonus</t>
  </si>
  <si>
    <t xml:space="preserve">   Ultimate Texas Hold'em</t>
  </si>
  <si>
    <t xml:space="preserve">   Table Tournaments</t>
  </si>
  <si>
    <t xml:space="preserve">   Other </t>
  </si>
  <si>
    <t xml:space="preserve">   Rounding</t>
  </si>
  <si>
    <t xml:space="preserve">  TOTAL TABLE GAMES:</t>
  </si>
  <si>
    <t>ELECTRONIC GAMING DEVICES:</t>
  </si>
  <si>
    <t>SLOT</t>
  </si>
  <si>
    <t>HANDLE</t>
  </si>
  <si>
    <t>PAYOUT % (1)</t>
  </si>
  <si>
    <t xml:space="preserve">     5 cents</t>
  </si>
  <si>
    <t xml:space="preserve">   10 cents</t>
  </si>
  <si>
    <t xml:space="preserve">   25 cents</t>
  </si>
  <si>
    <t xml:space="preserve">   50 cents</t>
  </si>
  <si>
    <t xml:space="preserve">   $1.00</t>
  </si>
  <si>
    <t xml:space="preserve">   $2.00</t>
  </si>
  <si>
    <t xml:space="preserve">   $5.00</t>
  </si>
  <si>
    <t xml:space="preserve">   $10.00</t>
  </si>
  <si>
    <t xml:space="preserve">   $25.00</t>
  </si>
  <si>
    <t xml:space="preserve">   Slot Tournaments</t>
  </si>
  <si>
    <t xml:space="preserve">   Wide Area Progressive</t>
  </si>
  <si>
    <t xml:space="preserve">   Other</t>
  </si>
  <si>
    <t xml:space="preserve">     TOTAL SLOTS:</t>
  </si>
  <si>
    <t>TOTAL AGR FOR MONTH:</t>
  </si>
  <si>
    <t xml:space="preserve">(1) The above payout percentages for slots represent the actual payout for a one month period only.  </t>
  </si>
  <si>
    <t xml:space="preserve">     The 80% minimum payout per Section 313.805(12) RSMO is not limited to any one month period </t>
  </si>
  <si>
    <t xml:space="preserve">     and is calculated based on standard probability and statistical theory.</t>
  </si>
  <si>
    <t>NOTE:  THE FIGURES IN THIS REPORT ARE SUBJECT TO ADJUSTMENT</t>
  </si>
  <si>
    <t>BOAT:  ISLE OF CAPRI-LADY LUCK</t>
  </si>
  <si>
    <t>DETAIL GAMING STATS  - PUBLIC REPORT</t>
  </si>
  <si>
    <t xml:space="preserve">   Single Deck Blackjack</t>
  </si>
  <si>
    <t xml:space="preserve">   Texas Shootout</t>
  </si>
  <si>
    <t xml:space="preserve">   Ultimate Texas Hold'Em</t>
  </si>
  <si>
    <t xml:space="preserve">   Midi Bacarrat</t>
  </si>
  <si>
    <t xml:space="preserve">   EZ Bacarrat</t>
  </si>
  <si>
    <t xml:space="preserve">   Imperial Pai Gow</t>
  </si>
  <si>
    <t xml:space="preserve">   Crazy 4 Poker</t>
  </si>
  <si>
    <t xml:space="preserve">   Pai Gow Mania</t>
  </si>
  <si>
    <t xml:space="preserve">   21 Plus 3</t>
  </si>
  <si>
    <t xml:space="preserve">   Four Card Poker</t>
  </si>
  <si>
    <t xml:space="preserve">   $100.00</t>
  </si>
  <si>
    <t xml:space="preserve">     1 cent</t>
  </si>
  <si>
    <t xml:space="preserve">     2 cents</t>
  </si>
  <si>
    <t>BOAT:     HARRAHS N. KANSAS CITY</t>
  </si>
  <si>
    <t>BOAT:    ISLE OF CAPRI - KC</t>
  </si>
  <si>
    <t xml:space="preserve">   Ultimate Texas Hold 'Em</t>
  </si>
  <si>
    <t xml:space="preserve">   Six Card Poker</t>
  </si>
  <si>
    <t xml:space="preserve">   21 plus 3</t>
  </si>
  <si>
    <t xml:space="preserve">   Prime 21</t>
  </si>
  <si>
    <t xml:space="preserve">   EZ Pai Gow</t>
  </si>
  <si>
    <t xml:space="preserve">   4 Card Poker</t>
  </si>
  <si>
    <t>BOAT:     AMERISTAR KC</t>
  </si>
  <si>
    <t>BOAT:     MARK TWAIN</t>
  </si>
  <si>
    <t xml:space="preserve">   Face Down Blackjack</t>
  </si>
  <si>
    <t xml:space="preserve">   Big Six</t>
  </si>
  <si>
    <t xml:space="preserve">   Let It Ride Bonus</t>
  </si>
  <si>
    <t>BOAT:     ST. CHARLES</t>
  </si>
  <si>
    <t xml:space="preserve">   Three Card Progressive</t>
  </si>
  <si>
    <t xml:space="preserve">   Blackjack plus 3</t>
  </si>
  <si>
    <t xml:space="preserve">   Dragon Bonus</t>
  </si>
  <si>
    <t xml:space="preserve">   Ten Hand Holdem</t>
  </si>
  <si>
    <t xml:space="preserve">   EZ Pai Gow Poker</t>
  </si>
  <si>
    <t xml:space="preserve">   EZ Baccarat</t>
  </si>
  <si>
    <t>BOAT:     RIVER CITY</t>
  </si>
  <si>
    <t xml:space="preserve">   Bonus Craps</t>
  </si>
  <si>
    <t xml:space="preserve">   Let It Ride 3 Card Bonus</t>
  </si>
  <si>
    <t xml:space="preserve">   Blackjack Switch</t>
  </si>
  <si>
    <t>BOAT:     LUMIERE PLACE</t>
  </si>
  <si>
    <t>BOAT:  ISLE OF CAPRI - BOONVILLE</t>
  </si>
  <si>
    <t>BOAT:      ST. JO FRONTIER</t>
  </si>
  <si>
    <t>STATEWIDE TOTALS</t>
  </si>
  <si>
    <t xml:space="preserve">     TABLE GAMES:</t>
  </si>
  <si>
    <t xml:space="preserve">     TABLE DROP:</t>
  </si>
  <si>
    <t xml:space="preserve">     TABLE AGR:</t>
  </si>
  <si>
    <t xml:space="preserve">     ACTUAL HOLD %:</t>
  </si>
  <si>
    <t xml:space="preserve">     SLOT MACHINES:</t>
  </si>
  <si>
    <t xml:space="preserve">     SLOT HANDLE:</t>
  </si>
  <si>
    <t xml:space="preserve">     SLOT AGR:</t>
  </si>
  <si>
    <t xml:space="preserve">     ACTUAL PAYOUT %:</t>
  </si>
  <si>
    <t xml:space="preserve">     GRAND TOTAL AGR:</t>
  </si>
  <si>
    <t xml:space="preserve">   Three Card Poker Progressive</t>
  </si>
  <si>
    <t xml:space="preserve">   Lunar Poker</t>
  </si>
  <si>
    <t xml:space="preserve">   Bix Six</t>
  </si>
  <si>
    <t>BOAT: ISLE OF CAPRI-CAPE GIRARDEAU</t>
  </si>
  <si>
    <t xml:space="preserve">   Super 7</t>
  </si>
  <si>
    <t xml:space="preserve">   Three Card Poker</t>
  </si>
  <si>
    <t xml:space="preserve">   Bix Six Wheel</t>
  </si>
  <si>
    <t>BOAT:  HOLLYWOOD</t>
  </si>
  <si>
    <t xml:space="preserve">   In Between BJ</t>
  </si>
  <si>
    <t xml:space="preserve">   65 to 5 BJ</t>
  </si>
  <si>
    <t xml:space="preserve">   Double Draw Poker</t>
  </si>
  <si>
    <t xml:space="preserve">   High Five</t>
  </si>
  <si>
    <t xml:space="preserve">   High Card Flush</t>
  </si>
  <si>
    <t xml:space="preserve">   1 cent</t>
  </si>
  <si>
    <t xml:space="preserve">   2 cents</t>
  </si>
  <si>
    <t xml:space="preserve">   Double Deck 21 Plus 3</t>
  </si>
  <si>
    <t xml:space="preserve">   Top Three</t>
  </si>
  <si>
    <t xml:space="preserve">   Commission Free</t>
  </si>
  <si>
    <t xml:space="preserve">   Blackjack 6 to 5</t>
  </si>
  <si>
    <t xml:space="preserve">   EZ Mini Bacarrat</t>
  </si>
  <si>
    <t xml:space="preserve">   Criss Cross</t>
  </si>
  <si>
    <t xml:space="preserve">   Double Deck Blackjack 21+3</t>
  </si>
  <si>
    <t xml:space="preserve">   Heads Up Hold Em</t>
  </si>
  <si>
    <t xml:space="preserve">   Lucky Ladies</t>
  </si>
  <si>
    <t xml:space="preserve">   Blackjack Top 3</t>
  </si>
  <si>
    <t xml:space="preserve">   Buster Blackjack</t>
  </si>
  <si>
    <t xml:space="preserve">   Straight Up 21</t>
  </si>
  <si>
    <t xml:space="preserve">   3 Card Poker</t>
  </si>
  <si>
    <t xml:space="preserve">   DJ Wild</t>
  </si>
  <si>
    <t xml:space="preserve">   Pick Em &amp; Bet Em BJ</t>
  </si>
  <si>
    <t xml:space="preserve">   Casino War</t>
  </si>
  <si>
    <t xml:space="preserve">   Texas Ultimate</t>
  </si>
  <si>
    <t xml:space="preserve">   Four Card Prime</t>
  </si>
  <si>
    <t xml:space="preserve">   Players Choice 21</t>
  </si>
  <si>
    <t xml:space="preserve">   Bet Em All Blackjack</t>
  </si>
  <si>
    <t xml:space="preserve">   4 Card Frenzy</t>
  </si>
  <si>
    <t xml:space="preserve">   AxMan Blackjack</t>
  </si>
  <si>
    <t>MONTH ENDED:    JUNE 2016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</si>
</sst>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#,##0.000_);[Red]\(#,##0.000\)"/>
  </numFmts>
  <fonts count="58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.45"/>
      <color indexed="20"/>
      <name val="Arial"/>
      <family val="0"/>
    </font>
    <font>
      <u val="single"/>
      <sz val="10.45"/>
      <color indexed="12"/>
      <name val="Arial"/>
      <family val="0"/>
    </font>
    <font>
      <b/>
      <sz val="18"/>
      <name val="Arial"/>
      <family val="0"/>
    </font>
    <font>
      <b/>
      <u val="single"/>
      <sz val="18"/>
      <name val="Arial"/>
      <family val="0"/>
    </font>
    <font>
      <u val="single"/>
      <sz val="12"/>
      <name val="Arial"/>
      <family val="0"/>
    </font>
    <font>
      <b/>
      <u val="single"/>
      <sz val="10"/>
      <name val="Arial"/>
      <family val="0"/>
    </font>
    <font>
      <b/>
      <sz val="11"/>
      <name val="Arial"/>
      <family val="0"/>
    </font>
    <font>
      <sz val="10"/>
      <name val="Arial"/>
      <family val="0"/>
    </font>
    <font>
      <sz val="11"/>
      <name val="Arial"/>
      <family val="0"/>
    </font>
    <font>
      <b/>
      <sz val="11"/>
      <color indexed="8"/>
      <name val="Arial"/>
      <family val="0"/>
    </font>
    <font>
      <i/>
      <sz val="11"/>
      <name val="Arial"/>
      <family val="0"/>
    </font>
    <font>
      <b/>
      <sz val="12"/>
      <name val="Arial"/>
      <family val="0"/>
    </font>
    <font>
      <b/>
      <u val="single"/>
      <sz val="14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b/>
      <u val="single"/>
      <sz val="12"/>
      <name val="Arial"/>
      <family val="0"/>
    </font>
    <font>
      <b/>
      <u val="single"/>
      <sz val="16"/>
      <name val="Arial"/>
      <family val="0"/>
    </font>
    <font>
      <b/>
      <sz val="16"/>
      <name val="Arial"/>
      <family val="0"/>
    </font>
    <font>
      <sz val="8"/>
      <name val="Arial"/>
      <family val="0"/>
    </font>
    <font>
      <b/>
      <u val="single"/>
      <sz val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27">
    <xf numFmtId="0" fontId="5" fillId="0" borderId="0" xfId="0" applyNumberFormat="1" applyFont="1" applyAlignment="1" applyProtection="1">
      <alignment/>
      <protection locked="0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 applyProtection="1">
      <alignment/>
      <protection locked="0"/>
    </xf>
    <xf numFmtId="0" fontId="1" fillId="0" borderId="0" xfId="0" applyFont="1" applyAlignment="1">
      <alignment/>
    </xf>
    <xf numFmtId="0" fontId="1" fillId="0" borderId="0" xfId="0" applyNumberFormat="1" applyFont="1" applyAlignment="1">
      <alignment horizontal="centerContinuous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NumberFormat="1" applyFont="1" applyAlignment="1">
      <alignment horizontal="centerContinuous"/>
    </xf>
    <xf numFmtId="0" fontId="0" fillId="33" borderId="0" xfId="0" applyFill="1" applyAlignment="1">
      <alignment/>
    </xf>
    <xf numFmtId="0" fontId="10" fillId="33" borderId="0" xfId="0" applyFont="1" applyFill="1" applyAlignment="1">
      <alignment/>
    </xf>
    <xf numFmtId="0" fontId="10" fillId="33" borderId="0" xfId="0" applyFont="1" applyFill="1" applyAlignment="1">
      <alignment horizontal="center"/>
    </xf>
    <xf numFmtId="0" fontId="10" fillId="33" borderId="0" xfId="0" applyNumberFormat="1" applyFont="1" applyFill="1" applyAlignment="1">
      <alignment horizontal="centerContinuous"/>
    </xf>
    <xf numFmtId="0" fontId="11" fillId="0" borderId="10" xfId="0" applyNumberFormat="1" applyFont="1" applyBorder="1" applyAlignment="1" applyProtection="1">
      <alignment/>
      <protection locked="0"/>
    </xf>
    <xf numFmtId="0" fontId="12" fillId="0" borderId="11" xfId="0" applyNumberFormat="1" applyFont="1" applyBorder="1" applyAlignment="1">
      <alignment/>
    </xf>
    <xf numFmtId="3" fontId="12" fillId="0" borderId="12" xfId="0" applyNumberFormat="1" applyFont="1" applyBorder="1" applyAlignment="1" applyProtection="1">
      <alignment horizontal="center"/>
      <protection locked="0"/>
    </xf>
    <xf numFmtId="40" fontId="12" fillId="0" borderId="12" xfId="0" applyNumberFormat="1" applyFont="1" applyBorder="1" applyAlignment="1" applyProtection="1">
      <alignment/>
      <protection locked="0"/>
    </xf>
    <xf numFmtId="164" fontId="12" fillId="0" borderId="12" xfId="0" applyNumberFormat="1" applyFont="1" applyBorder="1" applyAlignment="1" applyProtection="1">
      <alignment/>
      <protection locked="0"/>
    </xf>
    <xf numFmtId="0" fontId="0" fillId="0" borderId="11" xfId="0" applyFont="1" applyBorder="1" applyAlignment="1">
      <alignment/>
    </xf>
    <xf numFmtId="4" fontId="12" fillId="0" borderId="12" xfId="0" applyNumberFormat="1" applyFont="1" applyBorder="1" applyAlignment="1" applyProtection="1">
      <alignment/>
      <protection locked="0"/>
    </xf>
    <xf numFmtId="0" fontId="14" fillId="0" borderId="12" xfId="0" applyNumberFormat="1" applyFont="1" applyBorder="1" applyAlignment="1">
      <alignment/>
    </xf>
    <xf numFmtId="3" fontId="12" fillId="34" borderId="12" xfId="0" applyNumberFormat="1" applyFont="1" applyFill="1" applyBorder="1" applyAlignment="1" applyProtection="1">
      <alignment horizontal="center"/>
      <protection locked="0"/>
    </xf>
    <xf numFmtId="4" fontId="12" fillId="33" borderId="12" xfId="0" applyNumberFormat="1" applyFont="1" applyFill="1" applyBorder="1" applyAlignment="1" applyProtection="1">
      <alignment/>
      <protection locked="0"/>
    </xf>
    <xf numFmtId="164" fontId="12" fillId="34" borderId="12" xfId="0" applyNumberFormat="1" applyFont="1" applyFill="1" applyBorder="1" applyAlignment="1" applyProtection="1">
      <alignment/>
      <protection locked="0"/>
    </xf>
    <xf numFmtId="0" fontId="14" fillId="34" borderId="12" xfId="0" applyNumberFormat="1" applyFont="1" applyFill="1" applyBorder="1" applyAlignment="1">
      <alignment/>
    </xf>
    <xf numFmtId="0" fontId="12" fillId="34" borderId="10" xfId="0" applyNumberFormat="1" applyFont="1" applyFill="1" applyBorder="1" applyAlignment="1" applyProtection="1">
      <alignment/>
      <protection locked="0"/>
    </xf>
    <xf numFmtId="4" fontId="12" fillId="34" borderId="12" xfId="0" applyNumberFormat="1" applyFont="1" applyFill="1" applyBorder="1" applyAlignment="1" applyProtection="1">
      <alignment/>
      <protection locked="0"/>
    </xf>
    <xf numFmtId="0" fontId="15" fillId="0" borderId="10" xfId="0" applyNumberFormat="1" applyFont="1" applyBorder="1" applyAlignment="1">
      <alignment horizontal="left"/>
    </xf>
    <xf numFmtId="0" fontId="15" fillId="0" borderId="1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3" fontId="15" fillId="33" borderId="12" xfId="0" applyNumberFormat="1" applyFont="1" applyFill="1" applyBorder="1" applyAlignment="1">
      <alignment horizontal="center"/>
    </xf>
    <xf numFmtId="4" fontId="15" fillId="33" borderId="12" xfId="0" applyNumberFormat="1" applyFont="1" applyFill="1" applyBorder="1" applyAlignment="1">
      <alignment/>
    </xf>
    <xf numFmtId="164" fontId="15" fillId="0" borderId="12" xfId="0" applyNumberFormat="1" applyFont="1" applyBorder="1" applyAlignment="1" applyProtection="1">
      <alignment/>
      <protection locked="0"/>
    </xf>
    <xf numFmtId="0" fontId="12" fillId="0" borderId="0" xfId="0" applyNumberFormat="1" applyFont="1" applyAlignment="1">
      <alignment/>
    </xf>
    <xf numFmtId="0" fontId="10" fillId="0" borderId="10" xfId="0" applyNumberFormat="1" applyFont="1" applyBorder="1" applyAlignment="1">
      <alignment horizontal="center"/>
    </xf>
    <xf numFmtId="4" fontId="10" fillId="0" borderId="10" xfId="0" applyNumberFormat="1" applyFont="1" applyBorder="1" applyAlignment="1">
      <alignment/>
    </xf>
    <xf numFmtId="4" fontId="10" fillId="0" borderId="10" xfId="0" applyNumberFormat="1" applyFont="1" applyBorder="1" applyAlignment="1">
      <alignment horizontal="centerContinuous"/>
    </xf>
    <xf numFmtId="0" fontId="16" fillId="33" borderId="0" xfId="0" applyNumberFormat="1" applyFont="1" applyFill="1" applyAlignment="1">
      <alignment/>
    </xf>
    <xf numFmtId="0" fontId="12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 horizontal="center"/>
    </xf>
    <xf numFmtId="4" fontId="10" fillId="0" borderId="0" xfId="0" applyNumberFormat="1" applyFont="1" applyAlignment="1">
      <alignment/>
    </xf>
    <xf numFmtId="4" fontId="10" fillId="0" borderId="0" xfId="0" applyNumberFormat="1" applyFont="1" applyAlignment="1">
      <alignment horizontal="centerContinuous"/>
    </xf>
    <xf numFmtId="0" fontId="10" fillId="0" borderId="0" xfId="0" applyNumberFormat="1" applyFont="1" applyAlignment="1">
      <alignment/>
    </xf>
    <xf numFmtId="0" fontId="10" fillId="0" borderId="0" xfId="0" applyNumberFormat="1" applyFont="1" applyAlignment="1">
      <alignment horizontal="center"/>
    </xf>
    <xf numFmtId="4" fontId="10" fillId="0" borderId="0" xfId="0" applyNumberFormat="1" applyFont="1" applyAlignment="1">
      <alignment horizontal="center"/>
    </xf>
    <xf numFmtId="0" fontId="10" fillId="33" borderId="12" xfId="0" applyNumberFormat="1" applyFont="1" applyFill="1" applyBorder="1" applyAlignment="1" applyProtection="1">
      <alignment/>
      <protection locked="0"/>
    </xf>
    <xf numFmtId="0" fontId="12" fillId="33" borderId="10" xfId="0" applyNumberFormat="1" applyFont="1" applyFill="1" applyBorder="1" applyAlignment="1" applyProtection="1">
      <alignment/>
      <protection locked="0"/>
    </xf>
    <xf numFmtId="0" fontId="10" fillId="33" borderId="12" xfId="0" applyNumberFormat="1" applyFont="1" applyFill="1" applyBorder="1" applyAlignment="1" applyProtection="1">
      <alignment horizontal="left"/>
      <protection locked="0"/>
    </xf>
    <xf numFmtId="0" fontId="12" fillId="33" borderId="10" xfId="0" applyNumberFormat="1" applyFont="1" applyFill="1" applyBorder="1" applyAlignment="1" applyProtection="1">
      <alignment horizontal="centerContinuous"/>
      <protection locked="0"/>
    </xf>
    <xf numFmtId="0" fontId="14" fillId="0" borderId="12" xfId="0" applyNumberFormat="1" applyFont="1" applyBorder="1" applyAlignment="1">
      <alignment horizontal="left"/>
    </xf>
    <xf numFmtId="0" fontId="10" fillId="34" borderId="12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Alignment="1">
      <alignment/>
    </xf>
    <xf numFmtId="0" fontId="1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0" fontId="15" fillId="0" borderId="0" xfId="0" applyNumberFormat="1" applyFont="1" applyAlignment="1">
      <alignment/>
    </xf>
    <xf numFmtId="0" fontId="17" fillId="0" borderId="0" xfId="0" applyNumberFormat="1" applyFont="1" applyAlignment="1">
      <alignment/>
    </xf>
    <xf numFmtId="4" fontId="15" fillId="0" borderId="0" xfId="0" applyNumberFormat="1" applyFont="1" applyAlignment="1">
      <alignment horizontal="right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12" fillId="0" borderId="0" xfId="0" applyFont="1" applyAlignment="1">
      <alignment/>
    </xf>
    <xf numFmtId="4" fontId="10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0" fontId="18" fillId="0" borderId="0" xfId="0" applyFont="1" applyAlignment="1">
      <alignment/>
    </xf>
    <xf numFmtId="164" fontId="15" fillId="0" borderId="0" xfId="0" applyNumberFormat="1" applyFont="1" applyAlignment="1">
      <alignment/>
    </xf>
    <xf numFmtId="4" fontId="15" fillId="0" borderId="0" xfId="0" applyNumberFormat="1" applyFont="1" applyAlignment="1">
      <alignment/>
    </xf>
    <xf numFmtId="3" fontId="15" fillId="0" borderId="0" xfId="0" applyNumberFormat="1" applyFont="1" applyAlignment="1">
      <alignment horizontal="center"/>
    </xf>
    <xf numFmtId="3" fontId="15" fillId="0" borderId="0" xfId="0" applyNumberFormat="1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40" fontId="12" fillId="33" borderId="12" xfId="0" applyNumberFormat="1" applyFont="1" applyFill="1" applyBorder="1" applyAlignment="1" applyProtection="1">
      <alignment/>
      <protection locked="0"/>
    </xf>
    <xf numFmtId="40" fontId="12" fillId="34" borderId="12" xfId="0" applyNumberFormat="1" applyFont="1" applyFill="1" applyBorder="1" applyAlignment="1" applyProtection="1">
      <alignment/>
      <protection locked="0"/>
    </xf>
    <xf numFmtId="4" fontId="12" fillId="34" borderId="12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/>
    </xf>
    <xf numFmtId="0" fontId="11" fillId="0" borderId="10" xfId="0" applyNumberFormat="1" applyFont="1" applyBorder="1" applyAlignment="1">
      <alignment horizontal="center"/>
    </xf>
    <xf numFmtId="0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7" fillId="0" borderId="0" xfId="0" applyNumberFormat="1" applyFont="1" applyAlignment="1" applyProtection="1">
      <alignment/>
      <protection locked="0"/>
    </xf>
    <xf numFmtId="8" fontId="10" fillId="33" borderId="12" xfId="0" applyNumberFormat="1" applyFont="1" applyFill="1" applyBorder="1" applyAlignment="1" applyProtection="1" quotePrefix="1">
      <alignment/>
      <protection locked="0"/>
    </xf>
    <xf numFmtId="0" fontId="10" fillId="33" borderId="12" xfId="0" applyNumberFormat="1" applyFont="1" applyFill="1" applyBorder="1" applyAlignment="1" applyProtection="1" quotePrefix="1">
      <alignment/>
      <protection locked="0"/>
    </xf>
    <xf numFmtId="0" fontId="10" fillId="33" borderId="11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Alignment="1">
      <alignment/>
    </xf>
    <xf numFmtId="0" fontId="0" fillId="0" borderId="0" xfId="0" applyAlignment="1">
      <alignment/>
    </xf>
    <xf numFmtId="0" fontId="21" fillId="0" borderId="13" xfId="0" applyNumberFormat="1" applyFont="1" applyBorder="1" applyAlignment="1">
      <alignment/>
    </xf>
    <xf numFmtId="3" fontId="18" fillId="0" borderId="14" xfId="0" applyNumberFormat="1" applyFont="1" applyBorder="1" applyAlignment="1">
      <alignment horizontal="center"/>
    </xf>
    <xf numFmtId="0" fontId="0" fillId="0" borderId="15" xfId="0" applyNumberFormat="1" applyFont="1" applyBorder="1" applyAlignment="1">
      <alignment/>
    </xf>
    <xf numFmtId="0" fontId="21" fillId="0" borderId="16" xfId="0" applyNumberFormat="1" applyFont="1" applyBorder="1" applyAlignment="1">
      <alignment/>
    </xf>
    <xf numFmtId="4" fontId="18" fillId="0" borderId="12" xfId="0" applyNumberFormat="1" applyFont="1" applyBorder="1" applyAlignment="1">
      <alignment horizontal="center"/>
    </xf>
    <xf numFmtId="164" fontId="18" fillId="0" borderId="12" xfId="0" applyNumberFormat="1" applyFont="1" applyBorder="1" applyAlignment="1">
      <alignment horizontal="center"/>
    </xf>
    <xf numFmtId="0" fontId="21" fillId="35" borderId="16" xfId="0" applyNumberFormat="1" applyFont="1" applyFill="1" applyBorder="1" applyAlignment="1">
      <alignment/>
    </xf>
    <xf numFmtId="4" fontId="17" fillId="35" borderId="12" xfId="0" applyNumberFormat="1" applyFont="1" applyFill="1" applyBorder="1" applyAlignment="1">
      <alignment horizontal="center"/>
    </xf>
    <xf numFmtId="3" fontId="18" fillId="0" borderId="12" xfId="0" applyNumberFormat="1" applyFont="1" applyBorder="1" applyAlignment="1">
      <alignment horizontal="center"/>
    </xf>
    <xf numFmtId="164" fontId="18" fillId="35" borderId="12" xfId="0" applyNumberFormat="1" applyFont="1" applyFill="1" applyBorder="1" applyAlignment="1">
      <alignment horizontal="center"/>
    </xf>
    <xf numFmtId="0" fontId="18" fillId="0" borderId="17" xfId="0" applyNumberFormat="1" applyFont="1" applyBorder="1" applyAlignment="1">
      <alignment/>
    </xf>
    <xf numFmtId="0" fontId="17" fillId="0" borderId="17" xfId="0" applyNumberFormat="1" applyFont="1" applyBorder="1" applyAlignment="1">
      <alignment/>
    </xf>
    <xf numFmtId="0" fontId="19" fillId="0" borderId="0" xfId="0" applyNumberFormat="1" applyFont="1" applyAlignment="1">
      <alignment/>
    </xf>
    <xf numFmtId="0" fontId="18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0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/>
    </xf>
    <xf numFmtId="0" fontId="17" fillId="33" borderId="0" xfId="0" applyNumberFormat="1" applyFont="1" applyFill="1" applyAlignment="1">
      <alignment/>
    </xf>
    <xf numFmtId="0" fontId="12" fillId="0" borderId="11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/>
    </xf>
    <xf numFmtId="0" fontId="12" fillId="0" borderId="0" xfId="0" applyNumberFormat="1" applyFont="1" applyFill="1" applyAlignment="1">
      <alignment/>
    </xf>
    <xf numFmtId="0" fontId="23" fillId="0" borderId="0" xfId="0" applyNumberFormat="1" applyFont="1" applyAlignment="1">
      <alignment/>
    </xf>
    <xf numFmtId="164" fontId="15" fillId="0" borderId="18" xfId="0" applyNumberFormat="1" applyFont="1" applyBorder="1" applyAlignment="1" applyProtection="1">
      <alignment/>
      <protection locked="0"/>
    </xf>
    <xf numFmtId="4" fontId="10" fillId="0" borderId="0" xfId="0" applyNumberFormat="1" applyFont="1" applyBorder="1" applyAlignment="1">
      <alignment horizontal="centerContinuous"/>
    </xf>
    <xf numFmtId="0" fontId="10" fillId="33" borderId="0" xfId="0" applyNumberFormat="1" applyFont="1" applyFill="1" applyBorder="1" applyAlignment="1">
      <alignment horizontal="center"/>
    </xf>
    <xf numFmtId="4" fontId="10" fillId="0" borderId="19" xfId="0" applyNumberFormat="1" applyFont="1" applyBorder="1" applyAlignment="1">
      <alignment horizontal="centerContinuous"/>
    </xf>
    <xf numFmtId="164" fontId="15" fillId="0" borderId="20" xfId="0" applyNumberFormat="1" applyFont="1" applyBorder="1" applyAlignment="1" applyProtection="1">
      <alignment/>
      <protection locked="0"/>
    </xf>
    <xf numFmtId="0" fontId="10" fillId="0" borderId="12" xfId="0" applyNumberFormat="1" applyFont="1" applyBorder="1" applyAlignment="1">
      <alignment/>
    </xf>
    <xf numFmtId="0" fontId="13" fillId="0" borderId="12" xfId="0" applyNumberFormat="1" applyFont="1" applyBorder="1" applyAlignment="1" applyProtection="1">
      <alignment/>
      <protection locked="0"/>
    </xf>
    <xf numFmtId="0" fontId="10" fillId="0" borderId="12" xfId="0" applyNumberFormat="1" applyFont="1" applyBorder="1" applyAlignment="1" applyProtection="1">
      <alignment/>
      <protection locked="0"/>
    </xf>
    <xf numFmtId="10" fontId="12" fillId="0" borderId="12" xfId="0" applyNumberFormat="1" applyFont="1" applyBorder="1" applyAlignment="1" applyProtection="1">
      <alignment/>
      <protection locked="0"/>
    </xf>
    <xf numFmtId="4" fontId="12" fillId="36" borderId="12" xfId="0" applyNumberFormat="1" applyFont="1" applyFill="1" applyBorder="1" applyAlignment="1" applyProtection="1">
      <alignment/>
      <protection locked="0"/>
    </xf>
    <xf numFmtId="3" fontId="12" fillId="36" borderId="12" xfId="0" applyNumberFormat="1" applyFont="1" applyFill="1" applyBorder="1" applyAlignment="1" applyProtection="1">
      <alignment horizontal="center"/>
      <protection locked="0"/>
    </xf>
    <xf numFmtId="164" fontId="12" fillId="36" borderId="12" xfId="0" applyNumberFormat="1" applyFont="1" applyFill="1" applyBorder="1" applyAlignment="1" applyProtection="1">
      <alignment/>
      <protection locked="0"/>
    </xf>
    <xf numFmtId="164" fontId="12" fillId="0" borderId="18" xfId="0" applyNumberFormat="1" applyFont="1" applyBorder="1" applyAlignment="1" applyProtection="1">
      <alignment/>
      <protection locked="0"/>
    </xf>
    <xf numFmtId="164" fontId="12" fillId="34" borderId="18" xfId="0" applyNumberFormat="1" applyFont="1" applyFill="1" applyBorder="1" applyAlignment="1" applyProtection="1">
      <alignment/>
      <protection locked="0"/>
    </xf>
    <xf numFmtId="40" fontId="12" fillId="36" borderId="12" xfId="0" applyNumberFormat="1" applyFont="1" applyFill="1" applyBorder="1" applyAlignment="1" applyProtection="1">
      <alignment/>
      <protection locked="0"/>
    </xf>
    <xf numFmtId="40" fontId="12" fillId="0" borderId="12" xfId="0" applyNumberFormat="1" applyFont="1" applyFill="1" applyBorder="1" applyAlignment="1" applyProtection="1">
      <alignment/>
      <protection locked="0"/>
    </xf>
    <xf numFmtId="3" fontId="12" fillId="0" borderId="21" xfId="0" applyNumberFormat="1" applyFont="1" applyBorder="1" applyAlignment="1" applyProtection="1">
      <alignment horizontal="center"/>
      <protection locked="0"/>
    </xf>
    <xf numFmtId="40" fontId="12" fillId="0" borderId="21" xfId="0" applyNumberFormat="1" applyFont="1" applyBorder="1" applyAlignment="1" applyProtection="1">
      <alignment/>
      <protection locked="0"/>
    </xf>
    <xf numFmtId="0" fontId="10" fillId="0" borderId="12" xfId="0" applyNumberFormat="1" applyFont="1" applyBorder="1" applyAlignment="1" applyProtection="1">
      <alignment/>
      <protection locked="0"/>
    </xf>
    <xf numFmtId="0" fontId="10" fillId="33" borderId="21" xfId="0" applyNumberFormat="1" applyFont="1" applyFill="1" applyBorder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"/>
  <sheetViews>
    <sheetView tabSelected="1"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44531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">
        <v>149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2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12" t="s">
        <v>10</v>
      </c>
      <c r="B9" s="13"/>
      <c r="C9" s="14"/>
      <c r="D9" s="15"/>
      <c r="E9" s="16"/>
      <c r="F9" s="16"/>
      <c r="G9" s="17"/>
      <c r="H9" s="18"/>
    </row>
    <row r="10" spans="1:8" ht="15.75">
      <c r="A10" s="112" t="s">
        <v>11</v>
      </c>
      <c r="B10" s="13"/>
      <c r="C10" s="14"/>
      <c r="D10" s="15"/>
      <c r="E10" s="16"/>
      <c r="F10" s="16"/>
      <c r="G10" s="17"/>
      <c r="H10" s="18"/>
    </row>
    <row r="11" spans="1:8" ht="15.75">
      <c r="A11" s="112" t="s">
        <v>133</v>
      </c>
      <c r="B11" s="13"/>
      <c r="C11" s="14"/>
      <c r="D11" s="15">
        <v>4</v>
      </c>
      <c r="E11" s="16">
        <v>880349</v>
      </c>
      <c r="F11" s="16">
        <v>98338.5</v>
      </c>
      <c r="G11" s="17">
        <f>F11/E11</f>
        <v>0.11170399466575187</v>
      </c>
      <c r="H11" s="18"/>
    </row>
    <row r="12" spans="1:8" ht="15.75">
      <c r="A12" s="112" t="s">
        <v>12</v>
      </c>
      <c r="B12" s="13"/>
      <c r="C12" s="14"/>
      <c r="D12" s="15"/>
      <c r="E12" s="16"/>
      <c r="F12" s="16"/>
      <c r="G12" s="17"/>
      <c r="H12" s="18"/>
    </row>
    <row r="13" spans="1:8" ht="15.75">
      <c r="A13" s="112" t="s">
        <v>13</v>
      </c>
      <c r="B13" s="13"/>
      <c r="C13" s="14"/>
      <c r="D13" s="15"/>
      <c r="E13" s="16"/>
      <c r="F13" s="16"/>
      <c r="G13" s="17"/>
      <c r="H13" s="18"/>
    </row>
    <row r="14" spans="1:8" ht="15.75">
      <c r="A14" s="112" t="s">
        <v>14</v>
      </c>
      <c r="B14" s="13"/>
      <c r="C14" s="14"/>
      <c r="D14" s="15"/>
      <c r="E14" s="16"/>
      <c r="F14" s="16"/>
      <c r="G14" s="17"/>
      <c r="H14" s="18"/>
    </row>
    <row r="15" spans="1:8" ht="15.75">
      <c r="A15" s="112" t="s">
        <v>15</v>
      </c>
      <c r="B15" s="13"/>
      <c r="C15" s="14"/>
      <c r="D15" s="15"/>
      <c r="E15" s="16"/>
      <c r="F15" s="16"/>
      <c r="G15" s="17"/>
      <c r="H15" s="18"/>
    </row>
    <row r="16" spans="1:8" ht="15.75">
      <c r="A16" s="112" t="s">
        <v>71</v>
      </c>
      <c r="B16" s="13"/>
      <c r="C16" s="14"/>
      <c r="D16" s="15">
        <v>1</v>
      </c>
      <c r="E16" s="16">
        <v>145181</v>
      </c>
      <c r="F16" s="16">
        <v>29176</v>
      </c>
      <c r="G16" s="17">
        <f>F16/E16</f>
        <v>0.20096293592136713</v>
      </c>
      <c r="H16" s="18"/>
    </row>
    <row r="17" spans="1:8" ht="15.75">
      <c r="A17" s="112" t="s">
        <v>17</v>
      </c>
      <c r="B17" s="13"/>
      <c r="C17" s="14"/>
      <c r="D17" s="15"/>
      <c r="E17" s="16"/>
      <c r="F17" s="16"/>
      <c r="G17" s="17"/>
      <c r="H17" s="18"/>
    </row>
    <row r="18" spans="1:8" ht="15.75">
      <c r="A18" s="112" t="s">
        <v>18</v>
      </c>
      <c r="B18" s="13"/>
      <c r="C18" s="14"/>
      <c r="D18" s="15">
        <v>2</v>
      </c>
      <c r="E18" s="16">
        <v>506331</v>
      </c>
      <c r="F18" s="16">
        <v>84337.5</v>
      </c>
      <c r="G18" s="17">
        <f>F18/E18</f>
        <v>0.1665659420418659</v>
      </c>
      <c r="H18" s="18"/>
    </row>
    <row r="19" spans="1:8" ht="15.75">
      <c r="A19" s="112" t="s">
        <v>19</v>
      </c>
      <c r="B19" s="13"/>
      <c r="C19" s="14"/>
      <c r="D19" s="15"/>
      <c r="E19" s="16"/>
      <c r="F19" s="16"/>
      <c r="G19" s="17"/>
      <c r="H19" s="18"/>
    </row>
    <row r="20" spans="1:8" ht="15.75">
      <c r="A20" s="112" t="s">
        <v>20</v>
      </c>
      <c r="B20" s="13"/>
      <c r="C20" s="14"/>
      <c r="D20" s="15">
        <v>1</v>
      </c>
      <c r="E20" s="16">
        <v>423777</v>
      </c>
      <c r="F20" s="16">
        <v>145692</v>
      </c>
      <c r="G20" s="17">
        <f>F20/E20</f>
        <v>0.3437940237436199</v>
      </c>
      <c r="H20" s="18"/>
    </row>
    <row r="21" spans="1:8" ht="15.75">
      <c r="A21" s="112" t="s">
        <v>21</v>
      </c>
      <c r="B21" s="13"/>
      <c r="C21" s="14"/>
      <c r="D21" s="15"/>
      <c r="E21" s="16"/>
      <c r="F21" s="16"/>
      <c r="G21" s="17"/>
      <c r="H21" s="18"/>
    </row>
    <row r="22" spans="1:8" ht="15.75">
      <c r="A22" s="112" t="s">
        <v>66</v>
      </c>
      <c r="B22" s="13"/>
      <c r="C22" s="14"/>
      <c r="D22" s="15">
        <v>1</v>
      </c>
      <c r="E22" s="16">
        <v>262461</v>
      </c>
      <c r="F22" s="16">
        <v>34429</v>
      </c>
      <c r="G22" s="17">
        <f>F22/E22</f>
        <v>0.13117758447921787</v>
      </c>
      <c r="H22" s="18"/>
    </row>
    <row r="23" spans="1:8" ht="15.75">
      <c r="A23" s="112" t="s">
        <v>23</v>
      </c>
      <c r="B23" s="13"/>
      <c r="C23" s="14"/>
      <c r="D23" s="15">
        <v>3</v>
      </c>
      <c r="E23" s="16">
        <v>480324</v>
      </c>
      <c r="F23" s="16">
        <v>134904.5</v>
      </c>
      <c r="G23" s="17">
        <f>F23/E23</f>
        <v>0.28086146018104446</v>
      </c>
      <c r="H23" s="18"/>
    </row>
    <row r="24" spans="1:8" ht="15.75">
      <c r="A24" s="112" t="s">
        <v>24</v>
      </c>
      <c r="B24" s="13"/>
      <c r="C24" s="14"/>
      <c r="D24" s="15">
        <v>2</v>
      </c>
      <c r="E24" s="16">
        <v>176402</v>
      </c>
      <c r="F24" s="16">
        <v>54355</v>
      </c>
      <c r="G24" s="17">
        <f>F24/E24</f>
        <v>0.3081314270813256</v>
      </c>
      <c r="H24" s="18"/>
    </row>
    <row r="25" spans="1:8" ht="15.75">
      <c r="A25" s="113" t="s">
        <v>25</v>
      </c>
      <c r="B25" s="13"/>
      <c r="C25" s="14"/>
      <c r="D25" s="15">
        <v>3</v>
      </c>
      <c r="E25" s="16">
        <v>565664</v>
      </c>
      <c r="F25" s="16">
        <v>114132.5</v>
      </c>
      <c r="G25" s="17">
        <f>F25/E25</f>
        <v>0.20176730355829608</v>
      </c>
      <c r="H25" s="18"/>
    </row>
    <row r="26" spans="1:8" ht="15.75">
      <c r="A26" s="113" t="s">
        <v>26</v>
      </c>
      <c r="B26" s="13"/>
      <c r="C26" s="14"/>
      <c r="D26" s="15"/>
      <c r="E26" s="16"/>
      <c r="F26" s="16"/>
      <c r="G26" s="17"/>
      <c r="H26" s="18"/>
    </row>
    <row r="27" spans="1:8" ht="15.75">
      <c r="A27" s="114" t="s">
        <v>27</v>
      </c>
      <c r="B27" s="13"/>
      <c r="C27" s="14"/>
      <c r="D27" s="15"/>
      <c r="E27" s="16"/>
      <c r="F27" s="16"/>
      <c r="G27" s="17"/>
      <c r="H27" s="18"/>
    </row>
    <row r="28" spans="1:8" ht="15.75">
      <c r="A28" s="114" t="s">
        <v>28</v>
      </c>
      <c r="B28" s="13"/>
      <c r="C28" s="14"/>
      <c r="D28" s="15"/>
      <c r="E28" s="16"/>
      <c r="F28" s="16"/>
      <c r="G28" s="17"/>
      <c r="H28" s="18"/>
    </row>
    <row r="29" spans="1:8" ht="15.75">
      <c r="A29" s="114" t="s">
        <v>29</v>
      </c>
      <c r="B29" s="13"/>
      <c r="C29" s="14"/>
      <c r="D29" s="15"/>
      <c r="E29" s="19"/>
      <c r="F29" s="19"/>
      <c r="G29" s="17"/>
      <c r="H29" s="18"/>
    </row>
    <row r="30" spans="1:8" ht="15.75">
      <c r="A30" s="114" t="s">
        <v>30</v>
      </c>
      <c r="B30" s="13"/>
      <c r="C30" s="14"/>
      <c r="D30" s="15">
        <v>1</v>
      </c>
      <c r="E30" s="19">
        <v>235735</v>
      </c>
      <c r="F30" s="16">
        <v>69969</v>
      </c>
      <c r="G30" s="17">
        <f>F30/E30</f>
        <v>0.2968120983307527</v>
      </c>
      <c r="H30" s="18"/>
    </row>
    <row r="31" spans="1:8" ht="15.75">
      <c r="A31" s="114" t="s">
        <v>31</v>
      </c>
      <c r="B31" s="13"/>
      <c r="C31" s="14"/>
      <c r="D31" s="15">
        <v>16</v>
      </c>
      <c r="E31" s="19">
        <v>2037960</v>
      </c>
      <c r="F31" s="19">
        <v>380923</v>
      </c>
      <c r="G31" s="17">
        <f>F31/E31</f>
        <v>0.1869138746589727</v>
      </c>
      <c r="H31" s="18"/>
    </row>
    <row r="32" spans="1:8" ht="15.75">
      <c r="A32" s="114" t="s">
        <v>32</v>
      </c>
      <c r="B32" s="13"/>
      <c r="C32" s="14"/>
      <c r="D32" s="15"/>
      <c r="E32" s="19"/>
      <c r="F32" s="19"/>
      <c r="G32" s="17"/>
      <c r="H32" s="18"/>
    </row>
    <row r="33" spans="1:8" ht="15.75">
      <c r="A33" s="114" t="s">
        <v>124</v>
      </c>
      <c r="B33" s="13"/>
      <c r="C33" s="14"/>
      <c r="D33" s="15">
        <v>1</v>
      </c>
      <c r="E33" s="19">
        <v>180827</v>
      </c>
      <c r="F33" s="19">
        <v>28354</v>
      </c>
      <c r="G33" s="17">
        <f>F33/E33</f>
        <v>0.15680180504017652</v>
      </c>
      <c r="H33" s="18"/>
    </row>
    <row r="34" spans="1:8" ht="15.75">
      <c r="A34" s="114" t="s">
        <v>33</v>
      </c>
      <c r="B34" s="13"/>
      <c r="C34" s="14"/>
      <c r="D34" s="15">
        <v>1</v>
      </c>
      <c r="E34" s="19">
        <v>233397</v>
      </c>
      <c r="F34" s="19">
        <v>59099.76</v>
      </c>
      <c r="G34" s="17">
        <f>F34/E34</f>
        <v>0.2532155940307716</v>
      </c>
      <c r="H34" s="18"/>
    </row>
    <row r="35" spans="1:8" ht="15">
      <c r="A35" s="20" t="s">
        <v>34</v>
      </c>
      <c r="B35" s="13"/>
      <c r="C35" s="14"/>
      <c r="D35" s="21"/>
      <c r="E35" s="22"/>
      <c r="F35" s="16"/>
      <c r="G35" s="23"/>
      <c r="H35" s="18"/>
    </row>
    <row r="36" spans="1:8" ht="15">
      <c r="A36" s="20" t="s">
        <v>35</v>
      </c>
      <c r="B36" s="13"/>
      <c r="C36" s="14"/>
      <c r="D36" s="21"/>
      <c r="E36" s="22"/>
      <c r="F36" s="19"/>
      <c r="G36" s="23"/>
      <c r="H36" s="18"/>
    </row>
    <row r="37" spans="1:8" ht="15">
      <c r="A37" s="20" t="s">
        <v>36</v>
      </c>
      <c r="B37" s="13"/>
      <c r="C37" s="14"/>
      <c r="D37" s="21"/>
      <c r="E37" s="22"/>
      <c r="F37" s="19"/>
      <c r="G37" s="23"/>
      <c r="H37" s="18"/>
    </row>
    <row r="38" spans="1:8" ht="15">
      <c r="A38" s="24"/>
      <c r="B38" s="25"/>
      <c r="C38" s="14"/>
      <c r="D38" s="21"/>
      <c r="E38" s="26"/>
      <c r="F38" s="26"/>
      <c r="G38" s="23"/>
      <c r="H38" s="18"/>
    </row>
    <row r="39" spans="1:8" ht="15.75">
      <c r="A39" s="27" t="s">
        <v>37</v>
      </c>
      <c r="B39" s="28"/>
      <c r="C39" s="29"/>
      <c r="D39" s="30">
        <f>SUM(D9:D38)</f>
        <v>36</v>
      </c>
      <c r="E39" s="31">
        <f>SUM(E9:E38)</f>
        <v>6128408</v>
      </c>
      <c r="F39" s="31">
        <f>SUM(F9:F38)</f>
        <v>1233710.76</v>
      </c>
      <c r="G39" s="32">
        <f>F39/E39</f>
        <v>0.20131015428476695</v>
      </c>
      <c r="H39" s="18"/>
    </row>
    <row r="40" spans="1:8" ht="15.75">
      <c r="A40" s="33"/>
      <c r="B40" s="33"/>
      <c r="C40" s="33"/>
      <c r="D40" s="34"/>
      <c r="E40" s="35"/>
      <c r="F40" s="36"/>
      <c r="G40" s="36"/>
      <c r="H40" s="2"/>
    </row>
    <row r="41" spans="1:8" ht="18">
      <c r="A41" s="37" t="s">
        <v>38</v>
      </c>
      <c r="B41" s="38"/>
      <c r="C41" s="38"/>
      <c r="D41" s="39"/>
      <c r="E41" s="40"/>
      <c r="F41" s="41"/>
      <c r="G41" s="41"/>
      <c r="H41" s="2"/>
    </row>
    <row r="42" spans="1:8" ht="15.75">
      <c r="A42" s="42"/>
      <c r="B42" s="42"/>
      <c r="C42" s="42"/>
      <c r="D42" s="43"/>
      <c r="E42" s="39" t="s">
        <v>39</v>
      </c>
      <c r="F42" s="39" t="s">
        <v>39</v>
      </c>
      <c r="G42" s="39" t="s">
        <v>5</v>
      </c>
      <c r="H42" s="2"/>
    </row>
    <row r="43" spans="1:8" ht="15.75">
      <c r="A43" s="42"/>
      <c r="B43" s="42"/>
      <c r="C43" s="42"/>
      <c r="D43" s="43" t="s">
        <v>6</v>
      </c>
      <c r="E43" s="44" t="s">
        <v>40</v>
      </c>
      <c r="F43" s="41" t="s">
        <v>8</v>
      </c>
      <c r="G43" s="41" t="s">
        <v>41</v>
      </c>
      <c r="H43" s="2"/>
    </row>
    <row r="44" spans="1:8" ht="15.75">
      <c r="A44" s="45" t="s">
        <v>42</v>
      </c>
      <c r="B44" s="46"/>
      <c r="C44" s="14"/>
      <c r="D44" s="15">
        <v>128</v>
      </c>
      <c r="E44" s="16">
        <v>10942631.75</v>
      </c>
      <c r="F44" s="16">
        <v>707277.71</v>
      </c>
      <c r="G44" s="17">
        <f>1-(+F44/E44)</f>
        <v>0.9353649354050501</v>
      </c>
      <c r="H44" s="18"/>
    </row>
    <row r="45" spans="1:8" ht="15.75">
      <c r="A45" s="45" t="s">
        <v>43</v>
      </c>
      <c r="B45" s="46"/>
      <c r="C45" s="14"/>
      <c r="D45" s="15"/>
      <c r="E45" s="16"/>
      <c r="F45" s="16"/>
      <c r="G45" s="17"/>
      <c r="H45" s="18"/>
    </row>
    <row r="46" spans="1:8" ht="15.75">
      <c r="A46" s="45" t="s">
        <v>44</v>
      </c>
      <c r="B46" s="46"/>
      <c r="C46" s="14"/>
      <c r="D46" s="15">
        <v>163</v>
      </c>
      <c r="E46" s="16">
        <v>11520753.48</v>
      </c>
      <c r="F46" s="16">
        <v>747460.61</v>
      </c>
      <c r="G46" s="17">
        <f>1-(+F46/E46)</f>
        <v>0.9351205100171972</v>
      </c>
      <c r="H46" s="18"/>
    </row>
    <row r="47" spans="1:8" ht="15.75">
      <c r="A47" s="45" t="s">
        <v>45</v>
      </c>
      <c r="B47" s="46"/>
      <c r="C47" s="14"/>
      <c r="D47" s="15">
        <v>9</v>
      </c>
      <c r="E47" s="16">
        <v>1397260.5</v>
      </c>
      <c r="F47" s="16">
        <v>60656</v>
      </c>
      <c r="G47" s="17">
        <f>1-(+F47/E47)</f>
        <v>0.9565893403556459</v>
      </c>
      <c r="H47" s="18"/>
    </row>
    <row r="48" spans="1:8" ht="15.75">
      <c r="A48" s="45" t="s">
        <v>46</v>
      </c>
      <c r="B48" s="46"/>
      <c r="C48" s="14"/>
      <c r="D48" s="15">
        <v>178</v>
      </c>
      <c r="E48" s="16">
        <v>14109674.27</v>
      </c>
      <c r="F48" s="16">
        <v>958275.89</v>
      </c>
      <c r="G48" s="17">
        <f>1-(+F48/E48)</f>
        <v>0.9320837695000879</v>
      </c>
      <c r="H48" s="18"/>
    </row>
    <row r="49" spans="1:8" ht="15.75">
      <c r="A49" s="45" t="s">
        <v>47</v>
      </c>
      <c r="B49" s="46"/>
      <c r="C49" s="14"/>
      <c r="D49" s="15">
        <v>19</v>
      </c>
      <c r="E49" s="16">
        <v>2322640</v>
      </c>
      <c r="F49" s="16">
        <v>147897</v>
      </c>
      <c r="G49" s="17">
        <f>1-(+F49/E49)</f>
        <v>0.9363237522818861</v>
      </c>
      <c r="H49" s="18"/>
    </row>
    <row r="50" spans="1:8" ht="15.75">
      <c r="A50" s="45" t="s">
        <v>48</v>
      </c>
      <c r="B50" s="46"/>
      <c r="C50" s="14"/>
      <c r="D50" s="15">
        <v>9</v>
      </c>
      <c r="E50" s="16">
        <v>1182000</v>
      </c>
      <c r="F50" s="16">
        <v>49841</v>
      </c>
      <c r="G50" s="17">
        <f>1-(+F50/E50)</f>
        <v>0.9578333333333333</v>
      </c>
      <c r="H50" s="18"/>
    </row>
    <row r="51" spans="1:8" ht="15.75">
      <c r="A51" s="45" t="s">
        <v>49</v>
      </c>
      <c r="B51" s="46"/>
      <c r="C51" s="14"/>
      <c r="D51" s="15"/>
      <c r="E51" s="16"/>
      <c r="F51" s="16"/>
      <c r="G51" s="17"/>
      <c r="H51" s="18"/>
    </row>
    <row r="52" spans="1:8" ht="15.75">
      <c r="A52" s="45" t="s">
        <v>50</v>
      </c>
      <c r="B52" s="46"/>
      <c r="C52" s="14"/>
      <c r="D52" s="15">
        <v>1</v>
      </c>
      <c r="E52" s="16">
        <v>77875</v>
      </c>
      <c r="F52" s="16">
        <v>25350</v>
      </c>
      <c r="G52" s="17">
        <f>1-(+F52/E52)</f>
        <v>0.6744783306581059</v>
      </c>
      <c r="H52" s="18"/>
    </row>
    <row r="53" spans="1:8" ht="15.75">
      <c r="A53" s="47" t="s">
        <v>73</v>
      </c>
      <c r="B53" s="48"/>
      <c r="C53" s="14"/>
      <c r="D53" s="15">
        <v>991</v>
      </c>
      <c r="E53" s="16">
        <v>71741773.47</v>
      </c>
      <c r="F53" s="16">
        <v>7882572.99</v>
      </c>
      <c r="G53" s="17">
        <f>1-(+F53/E53)</f>
        <v>0.8901257578571538</v>
      </c>
      <c r="H53" s="18"/>
    </row>
    <row r="54" spans="1:8" ht="15.75">
      <c r="A54" s="47" t="s">
        <v>74</v>
      </c>
      <c r="B54" s="48"/>
      <c r="C54" s="14"/>
      <c r="D54" s="15">
        <v>8</v>
      </c>
      <c r="E54" s="16">
        <v>81679.26</v>
      </c>
      <c r="F54" s="16">
        <v>12746.36</v>
      </c>
      <c r="G54" s="17">
        <f>1-(+F54/E54)</f>
        <v>0.8439461865839627</v>
      </c>
      <c r="H54" s="18"/>
    </row>
    <row r="55" spans="1:8" ht="15">
      <c r="A55" s="49" t="s">
        <v>51</v>
      </c>
      <c r="B55" s="48"/>
      <c r="C55" s="14"/>
      <c r="D55" s="21"/>
      <c r="E55" s="26"/>
      <c r="F55" s="16"/>
      <c r="G55" s="23"/>
      <c r="H55" s="18"/>
    </row>
    <row r="56" spans="1:8" ht="15">
      <c r="A56" s="20" t="s">
        <v>52</v>
      </c>
      <c r="B56" s="46"/>
      <c r="C56" s="14"/>
      <c r="D56" s="21"/>
      <c r="E56" s="26"/>
      <c r="F56" s="16"/>
      <c r="G56" s="23"/>
      <c r="H56" s="18"/>
    </row>
    <row r="57" spans="1:8" ht="15">
      <c r="A57" s="20" t="s">
        <v>53</v>
      </c>
      <c r="B57" s="46"/>
      <c r="C57" s="14"/>
      <c r="D57" s="21"/>
      <c r="E57" s="22"/>
      <c r="F57" s="19"/>
      <c r="G57" s="23"/>
      <c r="H57" s="18"/>
    </row>
    <row r="58" spans="1:8" ht="15">
      <c r="A58" s="20" t="s">
        <v>36</v>
      </c>
      <c r="B58" s="46"/>
      <c r="C58" s="14"/>
      <c r="D58" s="21"/>
      <c r="E58" s="22"/>
      <c r="F58" s="19"/>
      <c r="G58" s="23"/>
      <c r="H58" s="18"/>
    </row>
    <row r="59" spans="1:8" ht="15.75">
      <c r="A59" s="50"/>
      <c r="B59" s="25"/>
      <c r="C59" s="14"/>
      <c r="D59" s="21"/>
      <c r="E59" s="26"/>
      <c r="F59" s="26"/>
      <c r="G59" s="23"/>
      <c r="H59" s="18"/>
    </row>
    <row r="60" spans="1:8" ht="15.75">
      <c r="A60" s="28" t="s">
        <v>54</v>
      </c>
      <c r="B60" s="28"/>
      <c r="C60" s="29"/>
      <c r="D60" s="30">
        <f>SUM(D44:D56)</f>
        <v>1506</v>
      </c>
      <c r="E60" s="31">
        <f>SUM(E44:E59)</f>
        <v>113376287.73</v>
      </c>
      <c r="F60" s="31">
        <f>SUM(F44:F59)</f>
        <v>10592077.559999999</v>
      </c>
      <c r="G60" s="32">
        <f>1-(+F60/E60)</f>
        <v>0.9065759007278091</v>
      </c>
      <c r="H60" s="18"/>
    </row>
    <row r="61" spans="1:8" ht="15">
      <c r="A61" s="51"/>
      <c r="B61" s="51"/>
      <c r="C61" s="51"/>
      <c r="D61" s="52"/>
      <c r="E61" s="53"/>
      <c r="F61" s="54"/>
      <c r="G61" s="54"/>
      <c r="H61" s="2"/>
    </row>
    <row r="62" spans="1:8" ht="18">
      <c r="A62" s="55" t="s">
        <v>55</v>
      </c>
      <c r="B62" s="56"/>
      <c r="C62" s="56"/>
      <c r="D62" s="56"/>
      <c r="E62" s="56"/>
      <c r="F62" s="57">
        <f>F60+F39</f>
        <v>11825788.319999998</v>
      </c>
      <c r="G62" s="56"/>
      <c r="H62" s="2"/>
    </row>
    <row r="63" spans="1:8" ht="18">
      <c r="A63" s="58"/>
      <c r="B63" s="59"/>
      <c r="C63" s="59"/>
      <c r="D63" s="59"/>
      <c r="E63" s="59"/>
      <c r="F63" s="57"/>
      <c r="G63" s="59"/>
      <c r="H63" s="2"/>
    </row>
    <row r="64" spans="1:8" ht="15.75">
      <c r="A64" s="4" t="s">
        <v>56</v>
      </c>
      <c r="B64" s="60"/>
      <c r="C64" s="60"/>
      <c r="D64" s="60"/>
      <c r="E64" s="60"/>
      <c r="F64" s="61"/>
      <c r="G64" s="60"/>
      <c r="H64" s="2"/>
    </row>
    <row r="65" spans="1:8" ht="15.75">
      <c r="A65" s="4" t="s">
        <v>57</v>
      </c>
      <c r="B65" s="60"/>
      <c r="C65" s="60"/>
      <c r="D65" s="60"/>
      <c r="E65" s="60"/>
      <c r="F65" s="61"/>
      <c r="G65" s="60"/>
      <c r="H65" s="2"/>
    </row>
    <row r="66" spans="1:8" ht="15.75">
      <c r="A66" s="4" t="s">
        <v>58</v>
      </c>
      <c r="B66" s="60"/>
      <c r="C66" s="60"/>
      <c r="D66" s="60"/>
      <c r="E66" s="60"/>
      <c r="F66" s="61"/>
      <c r="G66" s="60"/>
      <c r="H66" s="2"/>
    </row>
    <row r="67" spans="1:8" ht="15.75">
      <c r="A67" s="4"/>
      <c r="B67" s="60"/>
      <c r="C67" s="60"/>
      <c r="D67" s="60"/>
      <c r="E67" s="60"/>
      <c r="F67" s="61"/>
      <c r="G67" s="60"/>
      <c r="H67" s="2"/>
    </row>
    <row r="68" spans="1:8" ht="18">
      <c r="A68" s="62" t="s">
        <v>59</v>
      </c>
      <c r="B68" s="59"/>
      <c r="C68" s="59"/>
      <c r="D68" s="59"/>
      <c r="E68" s="59"/>
      <c r="F68" s="57"/>
      <c r="G68" s="59"/>
      <c r="H68" s="2"/>
    </row>
    <row r="69" spans="1:8" ht="18">
      <c r="A69" s="63"/>
      <c r="B69" s="59"/>
      <c r="C69" s="59"/>
      <c r="D69" s="59"/>
      <c r="E69" s="57"/>
      <c r="F69" s="2"/>
      <c r="G69" s="2"/>
      <c r="H69" s="2"/>
    </row>
    <row r="70" spans="1:8" ht="18">
      <c r="A70" s="63"/>
      <c r="B70" s="59"/>
      <c r="C70" s="59"/>
      <c r="D70" s="59"/>
      <c r="E70" s="57"/>
      <c r="F70" s="2"/>
      <c r="G70" s="2"/>
      <c r="H70" s="2"/>
    </row>
    <row r="71" spans="1:8" ht="18">
      <c r="A71" s="63"/>
      <c r="B71" s="59"/>
      <c r="C71" s="59"/>
      <c r="D71" s="59"/>
      <c r="E71" s="64"/>
      <c r="F71" s="2"/>
      <c r="G71" s="2"/>
      <c r="H71" s="2"/>
    </row>
    <row r="72" spans="1:8" ht="18">
      <c r="A72" s="63"/>
      <c r="B72" s="59"/>
      <c r="C72" s="59"/>
      <c r="D72" s="59"/>
      <c r="E72" s="65"/>
      <c r="F72" s="2"/>
      <c r="G72" s="2"/>
      <c r="H72" s="2"/>
    </row>
    <row r="73" spans="1:8" ht="18">
      <c r="A73" s="63"/>
      <c r="B73" s="59"/>
      <c r="C73" s="59"/>
      <c r="D73" s="59"/>
      <c r="E73" s="66"/>
      <c r="F73" s="2"/>
      <c r="G73" s="2"/>
      <c r="H73" s="2"/>
    </row>
    <row r="74" spans="1:8" ht="18">
      <c r="A74" s="63"/>
      <c r="B74" s="59"/>
      <c r="C74" s="59"/>
      <c r="D74" s="59"/>
      <c r="E74" s="57"/>
      <c r="F74" s="2"/>
      <c r="G74" s="2"/>
      <c r="H74" s="2"/>
    </row>
    <row r="75" spans="1:8" ht="18">
      <c r="A75" s="63"/>
      <c r="B75" s="59"/>
      <c r="C75" s="59"/>
      <c r="D75" s="59"/>
      <c r="E75" s="57"/>
      <c r="F75" s="2"/>
      <c r="G75" s="2"/>
      <c r="H75" s="2"/>
    </row>
    <row r="76" spans="1:8" ht="18">
      <c r="A76" s="63"/>
      <c r="B76" s="59"/>
      <c r="C76" s="59"/>
      <c r="D76" s="59"/>
      <c r="E76" s="64"/>
      <c r="F76" s="2"/>
      <c r="G76" s="2"/>
      <c r="H76" s="2"/>
    </row>
    <row r="77" spans="1:8" ht="18">
      <c r="A77" s="63"/>
      <c r="B77" s="59"/>
      <c r="C77" s="59"/>
      <c r="D77" s="59"/>
      <c r="E77" s="65"/>
      <c r="F77" s="2"/>
      <c r="G77" s="2"/>
      <c r="H77" s="2"/>
    </row>
    <row r="78" spans="1:8" ht="18">
      <c r="A78" s="63"/>
      <c r="B78" s="59"/>
      <c r="C78" s="59"/>
      <c r="D78" s="59"/>
      <c r="E78" s="65"/>
      <c r="F78" s="2"/>
      <c r="G78" s="2"/>
      <c r="H78" s="2"/>
    </row>
    <row r="79" spans="1:8" ht="18">
      <c r="A79" s="63"/>
      <c r="B79" s="59"/>
      <c r="C79" s="59"/>
      <c r="D79" s="59"/>
      <c r="E79" s="65"/>
      <c r="F79" s="2"/>
      <c r="G79" s="2"/>
      <c r="H79" s="2"/>
    </row>
    <row r="80" spans="1:8" ht="18">
      <c r="A80" s="63"/>
      <c r="B80" s="59"/>
      <c r="C80" s="59"/>
      <c r="D80" s="59"/>
      <c r="E80" s="67"/>
      <c r="F80" s="2"/>
      <c r="G80" s="2"/>
      <c r="H80" s="2"/>
    </row>
    <row r="81" spans="1:8" ht="18">
      <c r="A81" s="63"/>
      <c r="B81" s="59"/>
      <c r="C81" s="59"/>
      <c r="D81" s="59"/>
      <c r="E81" s="59"/>
      <c r="F81" s="2"/>
      <c r="G81" s="2"/>
      <c r="H81" s="2"/>
    </row>
    <row r="82" spans="1:8" ht="15.75">
      <c r="A82" s="68"/>
      <c r="B82" s="2"/>
      <c r="C82" s="2"/>
      <c r="D82" s="2"/>
      <c r="E82" s="2"/>
      <c r="F82" s="2"/>
      <c r="G82" s="2"/>
      <c r="H82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82"/>
  <sheetViews>
    <sheetView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JUNE 2016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99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12" t="s">
        <v>10</v>
      </c>
      <c r="B9" s="13"/>
      <c r="C9" s="14"/>
      <c r="D9" s="15">
        <v>3</v>
      </c>
      <c r="E9" s="16">
        <v>550035</v>
      </c>
      <c r="F9" s="16">
        <v>284381.5</v>
      </c>
      <c r="G9" s="119">
        <f>F9/E9</f>
        <v>0.5170243711763797</v>
      </c>
      <c r="H9" s="18"/>
    </row>
    <row r="10" spans="1:8" ht="15.75">
      <c r="A10" s="112" t="s">
        <v>11</v>
      </c>
      <c r="B10" s="13"/>
      <c r="C10" s="14"/>
      <c r="D10" s="15">
        <v>3</v>
      </c>
      <c r="E10" s="16">
        <v>1251190</v>
      </c>
      <c r="F10" s="16">
        <v>192875</v>
      </c>
      <c r="G10" s="119">
        <f>F10/E10</f>
        <v>0.15415324610970357</v>
      </c>
      <c r="H10" s="18"/>
    </row>
    <row r="11" spans="1:8" ht="15.75">
      <c r="A11" s="112" t="s">
        <v>114</v>
      </c>
      <c r="B11" s="13"/>
      <c r="C11" s="14"/>
      <c r="D11" s="15">
        <v>1</v>
      </c>
      <c r="E11" s="16">
        <v>10105</v>
      </c>
      <c r="F11" s="16">
        <v>6073</v>
      </c>
      <c r="G11" s="119">
        <f>F11/E11</f>
        <v>0.6009896091044038</v>
      </c>
      <c r="H11" s="18"/>
    </row>
    <row r="12" spans="1:8" ht="15.75">
      <c r="A12" s="112" t="s">
        <v>30</v>
      </c>
      <c r="B12" s="13"/>
      <c r="C12" s="14"/>
      <c r="D12" s="15"/>
      <c r="E12" s="16"/>
      <c r="F12" s="16"/>
      <c r="G12" s="119"/>
      <c r="H12" s="18"/>
    </row>
    <row r="13" spans="1:8" ht="15.75">
      <c r="A13" s="112" t="s">
        <v>90</v>
      </c>
      <c r="B13" s="13"/>
      <c r="C13" s="14"/>
      <c r="D13" s="15"/>
      <c r="E13" s="16">
        <v>217883</v>
      </c>
      <c r="F13" s="16">
        <v>24423</v>
      </c>
      <c r="G13" s="119">
        <f>F13/E13</f>
        <v>0.11209226970438263</v>
      </c>
      <c r="H13" s="18"/>
    </row>
    <row r="14" spans="1:8" ht="15.75">
      <c r="A14" s="112" t="s">
        <v>133</v>
      </c>
      <c r="B14" s="13"/>
      <c r="C14" s="14"/>
      <c r="D14" s="15"/>
      <c r="E14" s="16"/>
      <c r="F14" s="16"/>
      <c r="G14" s="119"/>
      <c r="H14" s="18"/>
    </row>
    <row r="15" spans="1:8" ht="15.75">
      <c r="A15" s="112" t="s">
        <v>136</v>
      </c>
      <c r="B15" s="13"/>
      <c r="C15" s="14"/>
      <c r="D15" s="15">
        <v>32</v>
      </c>
      <c r="E15" s="16">
        <v>2942189</v>
      </c>
      <c r="F15" s="16">
        <v>569161.5</v>
      </c>
      <c r="G15" s="119">
        <f>F15/E15</f>
        <v>0.19344831348360014</v>
      </c>
      <c r="H15" s="18"/>
    </row>
    <row r="16" spans="1:8" ht="15.75">
      <c r="A16" s="112" t="s">
        <v>144</v>
      </c>
      <c r="B16" s="13"/>
      <c r="C16" s="14"/>
      <c r="D16" s="15"/>
      <c r="E16" s="16"/>
      <c r="F16" s="16"/>
      <c r="G16" s="119"/>
      <c r="H16" s="18"/>
    </row>
    <row r="17" spans="1:8" ht="15.75">
      <c r="A17" s="112" t="s">
        <v>96</v>
      </c>
      <c r="B17" s="13"/>
      <c r="C17" s="14"/>
      <c r="D17" s="15">
        <v>3</v>
      </c>
      <c r="E17" s="16">
        <v>847869</v>
      </c>
      <c r="F17" s="16">
        <v>178838</v>
      </c>
      <c r="G17" s="119">
        <f aca="true" t="shared" si="0" ref="G17:G22">F17/E17</f>
        <v>0.21092645208163052</v>
      </c>
      <c r="H17" s="18"/>
    </row>
    <row r="18" spans="1:8" ht="15.75">
      <c r="A18" s="114" t="s">
        <v>145</v>
      </c>
      <c r="B18" s="13"/>
      <c r="C18" s="14"/>
      <c r="D18" s="15"/>
      <c r="E18" s="16"/>
      <c r="F18" s="16"/>
      <c r="G18" s="119"/>
      <c r="H18" s="18"/>
    </row>
    <row r="19" spans="1:8" ht="15.75">
      <c r="A19" s="112" t="s">
        <v>19</v>
      </c>
      <c r="B19" s="13"/>
      <c r="C19" s="14"/>
      <c r="D19" s="15">
        <v>1</v>
      </c>
      <c r="E19" s="16">
        <v>1409441</v>
      </c>
      <c r="F19" s="16">
        <v>117901</v>
      </c>
      <c r="G19" s="119">
        <f t="shared" si="0"/>
        <v>0.08365089421976514</v>
      </c>
      <c r="H19" s="18"/>
    </row>
    <row r="20" spans="1:8" ht="15.75">
      <c r="A20" s="112" t="s">
        <v>71</v>
      </c>
      <c r="B20" s="13"/>
      <c r="C20" s="14"/>
      <c r="D20" s="15">
        <v>1</v>
      </c>
      <c r="E20" s="16">
        <v>97712</v>
      </c>
      <c r="F20" s="16">
        <v>33707</v>
      </c>
      <c r="G20" s="119">
        <f t="shared" si="0"/>
        <v>0.34496274766661206</v>
      </c>
      <c r="H20" s="18"/>
    </row>
    <row r="21" spans="1:8" ht="15.75">
      <c r="A21" s="112" t="s">
        <v>148</v>
      </c>
      <c r="B21" s="13"/>
      <c r="C21" s="14"/>
      <c r="D21" s="15"/>
      <c r="E21" s="16"/>
      <c r="F21" s="16"/>
      <c r="G21" s="119"/>
      <c r="H21" s="18"/>
    </row>
    <row r="22" spans="1:8" ht="15.75">
      <c r="A22" s="112" t="s">
        <v>22</v>
      </c>
      <c r="B22" s="13"/>
      <c r="C22" s="14"/>
      <c r="D22" s="15">
        <v>1</v>
      </c>
      <c r="E22" s="16">
        <v>57970</v>
      </c>
      <c r="F22" s="16">
        <v>20806</v>
      </c>
      <c r="G22" s="119">
        <f t="shared" si="0"/>
        <v>0.3589097809211661</v>
      </c>
      <c r="H22" s="18"/>
    </row>
    <row r="23" spans="1:8" ht="15.75">
      <c r="A23" s="112" t="s">
        <v>137</v>
      </c>
      <c r="B23" s="13"/>
      <c r="C23" s="14"/>
      <c r="D23" s="15"/>
      <c r="E23" s="16">
        <v>510</v>
      </c>
      <c r="F23" s="16">
        <v>510</v>
      </c>
      <c r="G23" s="119">
        <f>F23/E23</f>
        <v>1</v>
      </c>
      <c r="H23" s="18"/>
    </row>
    <row r="24" spans="1:8" ht="15.75">
      <c r="A24" s="112" t="s">
        <v>23</v>
      </c>
      <c r="B24" s="13"/>
      <c r="C24" s="14"/>
      <c r="D24" s="15"/>
      <c r="E24" s="16">
        <v>21521</v>
      </c>
      <c r="F24" s="16">
        <v>5014</v>
      </c>
      <c r="G24" s="119">
        <f>F24/E24</f>
        <v>0.23298173876678593</v>
      </c>
      <c r="H24" s="18"/>
    </row>
    <row r="25" spans="1:8" ht="15.75">
      <c r="A25" s="113" t="s">
        <v>25</v>
      </c>
      <c r="B25" s="13"/>
      <c r="C25" s="14"/>
      <c r="D25" s="15">
        <v>4</v>
      </c>
      <c r="E25" s="16">
        <v>765736</v>
      </c>
      <c r="F25" s="16">
        <v>230194.5</v>
      </c>
      <c r="G25" s="119">
        <f>F25/E25</f>
        <v>0.3006186205167316</v>
      </c>
      <c r="H25" s="18"/>
    </row>
    <row r="26" spans="1:8" ht="15.75">
      <c r="A26" s="113" t="s">
        <v>26</v>
      </c>
      <c r="B26" s="13"/>
      <c r="C26" s="14"/>
      <c r="D26" s="15">
        <v>13</v>
      </c>
      <c r="E26" s="16">
        <v>179742</v>
      </c>
      <c r="F26" s="16">
        <v>179742</v>
      </c>
      <c r="G26" s="119">
        <f>F26/E26</f>
        <v>1</v>
      </c>
      <c r="H26" s="18"/>
    </row>
    <row r="27" spans="1:8" ht="15.75">
      <c r="A27" s="114" t="s">
        <v>27</v>
      </c>
      <c r="B27" s="13"/>
      <c r="C27" s="14"/>
      <c r="D27" s="15"/>
      <c r="E27" s="16"/>
      <c r="F27" s="16"/>
      <c r="G27" s="119"/>
      <c r="H27" s="18"/>
    </row>
    <row r="28" spans="1:8" ht="15.75">
      <c r="A28" s="114" t="s">
        <v>28</v>
      </c>
      <c r="B28" s="13"/>
      <c r="C28" s="14"/>
      <c r="D28" s="15"/>
      <c r="E28" s="16">
        <v>44756</v>
      </c>
      <c r="F28" s="16">
        <v>1556</v>
      </c>
      <c r="G28" s="119">
        <f aca="true" t="shared" si="1" ref="G28:G34">F28/E28</f>
        <v>0.03476628831888462</v>
      </c>
      <c r="H28" s="18"/>
    </row>
    <row r="29" spans="1:8" ht="15.75">
      <c r="A29" s="114" t="s">
        <v>29</v>
      </c>
      <c r="B29" s="13"/>
      <c r="C29" s="14"/>
      <c r="D29" s="15">
        <v>2</v>
      </c>
      <c r="E29" s="16">
        <v>203832</v>
      </c>
      <c r="F29" s="16">
        <v>42006.82</v>
      </c>
      <c r="G29" s="119">
        <f t="shared" si="1"/>
        <v>0.20608550178578436</v>
      </c>
      <c r="H29" s="18"/>
    </row>
    <row r="30" spans="1:8" ht="15.75">
      <c r="A30" s="114" t="s">
        <v>81</v>
      </c>
      <c r="B30" s="13"/>
      <c r="C30" s="14"/>
      <c r="D30" s="15">
        <v>2</v>
      </c>
      <c r="E30" s="16">
        <v>167995</v>
      </c>
      <c r="F30" s="16">
        <v>55542</v>
      </c>
      <c r="G30" s="119">
        <f t="shared" si="1"/>
        <v>0.3306169826482931</v>
      </c>
      <c r="H30" s="18"/>
    </row>
    <row r="31" spans="1:8" ht="15.75">
      <c r="A31" s="114" t="s">
        <v>98</v>
      </c>
      <c r="B31" s="13"/>
      <c r="C31" s="14"/>
      <c r="D31" s="15">
        <v>1</v>
      </c>
      <c r="E31" s="16">
        <v>130983</v>
      </c>
      <c r="F31" s="16">
        <v>26969.5</v>
      </c>
      <c r="G31" s="119">
        <f t="shared" si="1"/>
        <v>0.20590076574822688</v>
      </c>
      <c r="H31" s="18"/>
    </row>
    <row r="32" spans="1:8" ht="15.75">
      <c r="A32" s="114" t="s">
        <v>140</v>
      </c>
      <c r="B32" s="13"/>
      <c r="C32" s="14"/>
      <c r="D32" s="15"/>
      <c r="E32" s="16"/>
      <c r="F32" s="16"/>
      <c r="G32" s="119"/>
      <c r="H32" s="18"/>
    </row>
    <row r="33" spans="1:8" ht="15.75">
      <c r="A33" s="114" t="s">
        <v>33</v>
      </c>
      <c r="B33" s="13"/>
      <c r="C33" s="14"/>
      <c r="D33" s="15">
        <v>2</v>
      </c>
      <c r="E33" s="16">
        <v>434330</v>
      </c>
      <c r="F33" s="16">
        <v>135120</v>
      </c>
      <c r="G33" s="119">
        <f t="shared" si="1"/>
        <v>0.3110998549490019</v>
      </c>
      <c r="H33" s="18"/>
    </row>
    <row r="34" spans="1:8" ht="15.75">
      <c r="A34" s="114" t="s">
        <v>94</v>
      </c>
      <c r="B34" s="13"/>
      <c r="C34" s="14"/>
      <c r="D34" s="15">
        <v>4</v>
      </c>
      <c r="E34" s="16">
        <v>1717227</v>
      </c>
      <c r="F34" s="16">
        <v>553199.5</v>
      </c>
      <c r="G34" s="119">
        <f t="shared" si="1"/>
        <v>0.32214698464442965</v>
      </c>
      <c r="H34" s="18"/>
    </row>
    <row r="35" spans="1:8" ht="15">
      <c r="A35" s="20" t="s">
        <v>34</v>
      </c>
      <c r="B35" s="13"/>
      <c r="C35" s="14"/>
      <c r="D35" s="21"/>
      <c r="E35" s="70">
        <v>13975</v>
      </c>
      <c r="F35" s="16">
        <v>2795</v>
      </c>
      <c r="G35" s="120"/>
      <c r="H35" s="18"/>
    </row>
    <row r="36" spans="1:8" ht="15">
      <c r="A36" s="20" t="s">
        <v>53</v>
      </c>
      <c r="B36" s="13"/>
      <c r="C36" s="14"/>
      <c r="D36" s="21"/>
      <c r="E36" s="70"/>
      <c r="F36" s="16"/>
      <c r="G36" s="120"/>
      <c r="H36" s="18"/>
    </row>
    <row r="37" spans="1:8" ht="15">
      <c r="A37" s="20" t="s">
        <v>36</v>
      </c>
      <c r="B37" s="13"/>
      <c r="C37" s="14"/>
      <c r="D37" s="21"/>
      <c r="E37" s="70"/>
      <c r="F37" s="16"/>
      <c r="G37" s="120"/>
      <c r="H37" s="18"/>
    </row>
    <row r="38" spans="1:8" ht="15">
      <c r="A38" s="24"/>
      <c r="B38" s="25"/>
      <c r="C38" s="14"/>
      <c r="D38" s="21"/>
      <c r="E38" s="71"/>
      <c r="F38" s="71"/>
      <c r="G38" s="120"/>
      <c r="H38" s="18"/>
    </row>
    <row r="39" spans="1:8" ht="15.75">
      <c r="A39" s="27" t="s">
        <v>37</v>
      </c>
      <c r="B39" s="28"/>
      <c r="C39" s="29"/>
      <c r="D39" s="30">
        <f>SUM(D9:D38)</f>
        <v>73</v>
      </c>
      <c r="E39" s="31">
        <f>SUM(E9:E38)</f>
        <v>11065001</v>
      </c>
      <c r="F39" s="31">
        <f>SUM(F9:F38)</f>
        <v>2660815.3200000003</v>
      </c>
      <c r="G39" s="107">
        <f>F39/E39</f>
        <v>0.2404713131069758</v>
      </c>
      <c r="H39" s="18"/>
    </row>
    <row r="40" spans="1:8" ht="15.75">
      <c r="A40" s="33"/>
      <c r="B40" s="33"/>
      <c r="C40" s="33"/>
      <c r="D40" s="34"/>
      <c r="E40" s="35"/>
      <c r="F40" s="36"/>
      <c r="G40" s="36"/>
      <c r="H40" s="2"/>
    </row>
    <row r="41" spans="1:8" ht="18">
      <c r="A41" s="37" t="s">
        <v>38</v>
      </c>
      <c r="B41" s="38"/>
      <c r="C41" s="38"/>
      <c r="D41" s="39"/>
      <c r="E41" s="40"/>
      <c r="F41" s="41"/>
      <c r="G41" s="108"/>
      <c r="H41" s="2"/>
    </row>
    <row r="42" spans="1:8" ht="15.75">
      <c r="A42" s="42"/>
      <c r="B42" s="42"/>
      <c r="C42" s="42"/>
      <c r="D42" s="43"/>
      <c r="E42" s="39" t="s">
        <v>39</v>
      </c>
      <c r="F42" s="39" t="s">
        <v>39</v>
      </c>
      <c r="G42" s="109" t="s">
        <v>5</v>
      </c>
      <c r="H42" s="2"/>
    </row>
    <row r="43" spans="1:8" ht="15.75">
      <c r="A43" s="42"/>
      <c r="B43" s="42"/>
      <c r="C43" s="42"/>
      <c r="D43" s="43" t="s">
        <v>6</v>
      </c>
      <c r="E43" s="44" t="s">
        <v>40</v>
      </c>
      <c r="F43" s="41" t="s">
        <v>8</v>
      </c>
      <c r="G43" s="110" t="s">
        <v>41</v>
      </c>
      <c r="H43" s="2"/>
    </row>
    <row r="44" spans="1:8" ht="15.75">
      <c r="A44" s="45" t="s">
        <v>42</v>
      </c>
      <c r="B44" s="46"/>
      <c r="C44" s="14"/>
      <c r="D44" s="15">
        <v>89</v>
      </c>
      <c r="E44" s="122">
        <v>6602193.65</v>
      </c>
      <c r="F44" s="16">
        <v>316042.84</v>
      </c>
      <c r="G44" s="119">
        <f>1-(+F44/E44)</f>
        <v>0.9521306316121158</v>
      </c>
      <c r="H44" s="18"/>
    </row>
    <row r="45" spans="1:8" ht="15.75">
      <c r="A45" s="45" t="s">
        <v>43</v>
      </c>
      <c r="B45" s="46"/>
      <c r="C45" s="14"/>
      <c r="D45" s="15">
        <v>3</v>
      </c>
      <c r="E45" s="122">
        <v>394708.2</v>
      </c>
      <c r="F45" s="16">
        <v>23827.5</v>
      </c>
      <c r="G45" s="119">
        <f>1-(+F45/E45)</f>
        <v>0.9396326197428886</v>
      </c>
      <c r="H45" s="18"/>
    </row>
    <row r="46" spans="1:8" ht="15.75">
      <c r="A46" s="45" t="s">
        <v>44</v>
      </c>
      <c r="B46" s="46"/>
      <c r="C46" s="14"/>
      <c r="D46" s="15">
        <v>225</v>
      </c>
      <c r="E46" s="122">
        <v>8508892.1</v>
      </c>
      <c r="F46" s="16">
        <v>522667.19</v>
      </c>
      <c r="G46" s="119">
        <f>1-(+F46/E46)</f>
        <v>0.9385740018962045</v>
      </c>
      <c r="H46" s="18"/>
    </row>
    <row r="47" spans="1:8" ht="15.75">
      <c r="A47" s="45" t="s">
        <v>45</v>
      </c>
      <c r="B47" s="46"/>
      <c r="C47" s="14"/>
      <c r="D47" s="15">
        <v>4</v>
      </c>
      <c r="E47" s="122">
        <v>2009229.5</v>
      </c>
      <c r="F47" s="16">
        <v>-9793</v>
      </c>
      <c r="G47" s="119">
        <f>1-(+F47/E47)</f>
        <v>1.0048740076730907</v>
      </c>
      <c r="H47" s="18"/>
    </row>
    <row r="48" spans="1:8" ht="15.75">
      <c r="A48" s="45" t="s">
        <v>46</v>
      </c>
      <c r="B48" s="46"/>
      <c r="C48" s="14"/>
      <c r="D48" s="15">
        <v>110</v>
      </c>
      <c r="E48" s="122">
        <v>7423249.59</v>
      </c>
      <c r="F48" s="16">
        <v>551255.43</v>
      </c>
      <c r="G48" s="119">
        <f aca="true" t="shared" si="2" ref="G48:G54">1-(+F48/E48)</f>
        <v>0.9257393378308866</v>
      </c>
      <c r="H48" s="18"/>
    </row>
    <row r="49" spans="1:8" ht="15.75">
      <c r="A49" s="45" t="s">
        <v>47</v>
      </c>
      <c r="B49" s="46"/>
      <c r="C49" s="14"/>
      <c r="D49" s="15">
        <v>4</v>
      </c>
      <c r="E49" s="122">
        <v>428634</v>
      </c>
      <c r="F49" s="16">
        <v>11163</v>
      </c>
      <c r="G49" s="119">
        <f t="shared" si="2"/>
        <v>0.9739568023068632</v>
      </c>
      <c r="H49" s="18"/>
    </row>
    <row r="50" spans="1:8" ht="15.75">
      <c r="A50" s="45" t="s">
        <v>48</v>
      </c>
      <c r="B50" s="46"/>
      <c r="C50" s="14"/>
      <c r="D50" s="15">
        <v>29</v>
      </c>
      <c r="E50" s="122">
        <v>1308930</v>
      </c>
      <c r="F50" s="16">
        <v>101166</v>
      </c>
      <c r="G50" s="119">
        <f t="shared" si="2"/>
        <v>0.9227109165501592</v>
      </c>
      <c r="H50" s="18"/>
    </row>
    <row r="51" spans="1:8" ht="15.75">
      <c r="A51" s="45" t="s">
        <v>49</v>
      </c>
      <c r="B51" s="46"/>
      <c r="C51" s="14"/>
      <c r="D51" s="15">
        <v>4</v>
      </c>
      <c r="E51" s="122">
        <v>185315.35</v>
      </c>
      <c r="F51" s="16">
        <v>5140</v>
      </c>
      <c r="G51" s="119">
        <f t="shared" si="2"/>
        <v>0.9722634957114994</v>
      </c>
      <c r="H51" s="18"/>
    </row>
    <row r="52" spans="1:8" ht="15.75">
      <c r="A52" s="78" t="s">
        <v>50</v>
      </c>
      <c r="B52" s="46"/>
      <c r="C52" s="14"/>
      <c r="D52" s="15">
        <v>13</v>
      </c>
      <c r="E52" s="122">
        <v>626550</v>
      </c>
      <c r="F52" s="16">
        <v>57700</v>
      </c>
      <c r="G52" s="119">
        <f t="shared" si="2"/>
        <v>0.9079083871997446</v>
      </c>
      <c r="H52" s="18"/>
    </row>
    <row r="53" spans="1:8" ht="15.75">
      <c r="A53" s="79" t="s">
        <v>72</v>
      </c>
      <c r="B53" s="46"/>
      <c r="C53" s="14"/>
      <c r="D53" s="15">
        <v>1</v>
      </c>
      <c r="E53" s="122">
        <v>144000</v>
      </c>
      <c r="F53" s="16">
        <v>12500</v>
      </c>
      <c r="G53" s="119">
        <f t="shared" si="2"/>
        <v>0.9131944444444444</v>
      </c>
      <c r="H53" s="18"/>
    </row>
    <row r="54" spans="1:8" ht="15.75">
      <c r="A54" s="45" t="s">
        <v>125</v>
      </c>
      <c r="B54" s="46"/>
      <c r="C54" s="14"/>
      <c r="D54" s="15">
        <v>1280</v>
      </c>
      <c r="E54" s="122">
        <v>52024236.57</v>
      </c>
      <c r="F54" s="16">
        <v>6241361.1</v>
      </c>
      <c r="G54" s="119">
        <f t="shared" si="2"/>
        <v>0.8800297416839153</v>
      </c>
      <c r="H54" s="18"/>
    </row>
    <row r="55" spans="1:8" ht="15.75">
      <c r="A55" s="126" t="s">
        <v>126</v>
      </c>
      <c r="B55" s="48"/>
      <c r="C55" s="14"/>
      <c r="D55" s="15"/>
      <c r="E55" s="16"/>
      <c r="F55" s="16"/>
      <c r="G55" s="119"/>
      <c r="H55" s="18"/>
    </row>
    <row r="56" spans="1:8" ht="15.75">
      <c r="A56" s="80"/>
      <c r="B56" s="48"/>
      <c r="C56" s="14"/>
      <c r="D56" s="15"/>
      <c r="E56" s="16"/>
      <c r="F56" s="16"/>
      <c r="G56" s="119"/>
      <c r="H56" s="18"/>
    </row>
    <row r="57" spans="1:8" ht="15">
      <c r="A57" s="20" t="s">
        <v>51</v>
      </c>
      <c r="B57" s="48"/>
      <c r="C57" s="14"/>
      <c r="D57" s="21"/>
      <c r="E57" s="71"/>
      <c r="F57" s="16"/>
      <c r="G57" s="120"/>
      <c r="H57" s="18"/>
    </row>
    <row r="58" spans="1:8" ht="15">
      <c r="A58" s="20" t="s">
        <v>52</v>
      </c>
      <c r="B58" s="46"/>
      <c r="C58" s="14"/>
      <c r="D58" s="21"/>
      <c r="E58" s="71"/>
      <c r="F58" s="16"/>
      <c r="G58" s="120"/>
      <c r="H58" s="18"/>
    </row>
    <row r="59" spans="1:8" ht="15">
      <c r="A59" s="20" t="s">
        <v>53</v>
      </c>
      <c r="B59" s="46"/>
      <c r="C59" s="14"/>
      <c r="D59" s="21"/>
      <c r="E59" s="70"/>
      <c r="F59" s="16"/>
      <c r="G59" s="120"/>
      <c r="H59" s="18"/>
    </row>
    <row r="60" spans="1:8" ht="15">
      <c r="A60" s="20" t="s">
        <v>36</v>
      </c>
      <c r="B60" s="46"/>
      <c r="C60" s="14"/>
      <c r="D60" s="21"/>
      <c r="E60" s="70"/>
      <c r="F60" s="16"/>
      <c r="G60" s="120"/>
      <c r="H60" s="18"/>
    </row>
    <row r="61" spans="1:8" ht="15.75">
      <c r="A61" s="50"/>
      <c r="B61" s="25"/>
      <c r="C61" s="14"/>
      <c r="D61" s="21"/>
      <c r="E61" s="26"/>
      <c r="F61" s="26"/>
      <c r="G61" s="120"/>
      <c r="H61" s="2"/>
    </row>
    <row r="62" spans="1:8" ht="15.75">
      <c r="A62" s="28" t="s">
        <v>54</v>
      </c>
      <c r="B62" s="28"/>
      <c r="C62" s="29"/>
      <c r="D62" s="30">
        <f>SUM(D44:D58)</f>
        <v>1762</v>
      </c>
      <c r="E62" s="31">
        <f>SUM(E44:E61)</f>
        <v>79655938.96000001</v>
      </c>
      <c r="F62" s="31">
        <f>SUM(F44:F61)</f>
        <v>7833030.06</v>
      </c>
      <c r="G62" s="111">
        <f>1-(+F62/E62)</f>
        <v>0.9016642053025898</v>
      </c>
      <c r="H62" s="2"/>
    </row>
    <row r="63" spans="1:8" ht="15">
      <c r="A63" s="51"/>
      <c r="B63" s="51"/>
      <c r="C63" s="51"/>
      <c r="D63" s="52"/>
      <c r="E63" s="53"/>
      <c r="F63" s="54"/>
      <c r="G63" s="54"/>
      <c r="H63" s="2"/>
    </row>
    <row r="64" spans="1:8" ht="18">
      <c r="A64" s="55" t="s">
        <v>55</v>
      </c>
      <c r="B64" s="56"/>
      <c r="C64" s="56"/>
      <c r="D64" s="56"/>
      <c r="E64" s="56"/>
      <c r="F64" s="57">
        <f>F62+F39</f>
        <v>10493845.379999999</v>
      </c>
      <c r="G64" s="56"/>
      <c r="H64" s="2"/>
    </row>
    <row r="65" spans="1:8" ht="18">
      <c r="A65" s="55"/>
      <c r="B65" s="56"/>
      <c r="C65" s="56"/>
      <c r="D65" s="56"/>
      <c r="E65" s="56"/>
      <c r="F65" s="57"/>
      <c r="G65" s="56"/>
      <c r="H65" s="2"/>
    </row>
    <row r="66" spans="1:8" ht="15.75">
      <c r="A66" s="4" t="s">
        <v>57</v>
      </c>
      <c r="B66" s="60"/>
      <c r="C66" s="60"/>
      <c r="D66" s="60"/>
      <c r="E66" s="60"/>
      <c r="F66" s="61"/>
      <c r="G66" s="60"/>
      <c r="H66" s="2"/>
    </row>
    <row r="67" spans="1:8" ht="15.75">
      <c r="A67" s="4" t="s">
        <v>58</v>
      </c>
      <c r="B67" s="60"/>
      <c r="C67" s="60"/>
      <c r="D67" s="60"/>
      <c r="E67" s="60"/>
      <c r="F67" s="61"/>
      <c r="G67" s="60"/>
      <c r="H67" s="2"/>
    </row>
    <row r="68" spans="1:8" ht="15.75">
      <c r="A68" s="4"/>
      <c r="B68" s="60"/>
      <c r="C68" s="60"/>
      <c r="D68" s="60"/>
      <c r="E68" s="60"/>
      <c r="F68" s="61"/>
      <c r="G68" s="60"/>
      <c r="H68" s="2"/>
    </row>
    <row r="69" spans="1:8" ht="18">
      <c r="A69" s="62" t="s">
        <v>59</v>
      </c>
      <c r="B69" s="59"/>
      <c r="C69" s="59"/>
      <c r="D69" s="59"/>
      <c r="E69" s="59"/>
      <c r="F69" s="57"/>
      <c r="G69" s="59"/>
      <c r="H69" s="2"/>
    </row>
    <row r="70" spans="1:8" ht="18">
      <c r="A70" s="63"/>
      <c r="B70" s="59"/>
      <c r="C70" s="59"/>
      <c r="D70" s="59"/>
      <c r="E70" s="57"/>
      <c r="F70" s="2"/>
      <c r="G70" s="2"/>
      <c r="H70" s="2"/>
    </row>
    <row r="71" spans="1:8" ht="18">
      <c r="A71" s="63"/>
      <c r="B71" s="59"/>
      <c r="C71" s="59"/>
      <c r="D71" s="59"/>
      <c r="E71" s="64"/>
      <c r="F71" s="2"/>
      <c r="G71" s="2"/>
      <c r="H71" s="2"/>
    </row>
    <row r="72" spans="1:8" ht="18">
      <c r="A72" s="63"/>
      <c r="B72" s="59"/>
      <c r="C72" s="59"/>
      <c r="D72" s="59"/>
      <c r="E72" s="65"/>
      <c r="F72" s="2"/>
      <c r="G72" s="2"/>
      <c r="H72" s="2"/>
    </row>
    <row r="73" spans="1:8" ht="18">
      <c r="A73" s="63"/>
      <c r="B73" s="59"/>
      <c r="C73" s="59"/>
      <c r="D73" s="59"/>
      <c r="E73" s="66"/>
      <c r="F73" s="2"/>
      <c r="G73" s="2"/>
      <c r="H73" s="2"/>
    </row>
    <row r="74" spans="1:8" ht="18">
      <c r="A74" s="63"/>
      <c r="B74" s="59"/>
      <c r="C74" s="59"/>
      <c r="D74" s="59"/>
      <c r="E74" s="57"/>
      <c r="F74" s="2"/>
      <c r="G74" s="2"/>
      <c r="H74" s="2"/>
    </row>
    <row r="75" spans="1:8" ht="18">
      <c r="A75" s="63"/>
      <c r="B75" s="59"/>
      <c r="C75" s="59"/>
      <c r="D75" s="59"/>
      <c r="E75" s="57"/>
      <c r="F75" s="2"/>
      <c r="G75" s="2"/>
      <c r="H75" s="2"/>
    </row>
    <row r="76" spans="1:8" ht="18">
      <c r="A76" s="63"/>
      <c r="B76" s="59"/>
      <c r="C76" s="59"/>
      <c r="D76" s="59"/>
      <c r="E76" s="64"/>
      <c r="F76" s="2"/>
      <c r="G76" s="2"/>
      <c r="H76" s="2"/>
    </row>
    <row r="77" spans="1:8" ht="18">
      <c r="A77" s="63"/>
      <c r="B77" s="59"/>
      <c r="C77" s="59"/>
      <c r="D77" s="59"/>
      <c r="E77" s="65"/>
      <c r="F77" s="2"/>
      <c r="G77" s="2"/>
      <c r="H77" s="2"/>
    </row>
    <row r="78" spans="1:8" ht="18">
      <c r="A78" s="63"/>
      <c r="B78" s="59"/>
      <c r="C78" s="59"/>
      <c r="D78" s="59"/>
      <c r="E78" s="65"/>
      <c r="F78" s="2"/>
      <c r="G78" s="2"/>
      <c r="H78" s="2"/>
    </row>
    <row r="79" spans="1:8" ht="18">
      <c r="A79" s="63"/>
      <c r="B79" s="59"/>
      <c r="C79" s="59"/>
      <c r="D79" s="59"/>
      <c r="E79" s="65"/>
      <c r="F79" s="2"/>
      <c r="G79" s="2"/>
      <c r="H79" s="2"/>
    </row>
    <row r="80" spans="1:8" ht="18">
      <c r="A80" s="63"/>
      <c r="B80" s="59"/>
      <c r="C80" s="59"/>
      <c r="D80" s="59"/>
      <c r="E80" s="67"/>
      <c r="F80" s="2"/>
      <c r="G80" s="2"/>
      <c r="H80" s="2"/>
    </row>
    <row r="81" spans="1:8" ht="18">
      <c r="A81" s="63"/>
      <c r="B81" s="59"/>
      <c r="C81" s="59"/>
      <c r="D81" s="59"/>
      <c r="E81" s="59"/>
      <c r="F81" s="2"/>
      <c r="G81" s="2"/>
      <c r="H81" s="2"/>
    </row>
    <row r="82" spans="1:8" ht="15.75">
      <c r="A82" s="68"/>
      <c r="B82" s="2"/>
      <c r="C82" s="2"/>
      <c r="D82" s="2"/>
      <c r="E82" s="2"/>
      <c r="F82" s="2"/>
      <c r="G82" s="2"/>
      <c r="H82" s="2"/>
    </row>
  </sheetData>
  <sheetProtection/>
  <printOptions horizontalCentered="1"/>
  <pageMargins left="0.75" right="0.75" top="0.31" bottom="0.25" header="0.5" footer="0.5"/>
  <pageSetup horizontalDpi="600" verticalDpi="600" orientation="landscape" scale="5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68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7.66406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JUNE 2016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100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12" t="s">
        <v>10</v>
      </c>
      <c r="B9" s="13"/>
      <c r="C9" s="14"/>
      <c r="D9" s="15">
        <v>6</v>
      </c>
      <c r="E9" s="121">
        <v>214837</v>
      </c>
      <c r="F9" s="16">
        <v>38671</v>
      </c>
      <c r="G9" s="119">
        <f>F9/E9</f>
        <v>0.18000158259517682</v>
      </c>
      <c r="H9" s="18"/>
    </row>
    <row r="10" spans="1:8" ht="15.75">
      <c r="A10" s="112" t="s">
        <v>11</v>
      </c>
      <c r="B10" s="13"/>
      <c r="C10" s="14"/>
      <c r="D10" s="15">
        <v>3</v>
      </c>
      <c r="E10" s="121">
        <v>400701</v>
      </c>
      <c r="F10" s="16">
        <v>45976.5</v>
      </c>
      <c r="G10" s="119">
        <f>F10/E10</f>
        <v>0.11474016785583266</v>
      </c>
      <c r="H10" s="18"/>
    </row>
    <row r="11" spans="1:8" ht="15.75">
      <c r="A11" s="112" t="s">
        <v>89</v>
      </c>
      <c r="B11" s="13"/>
      <c r="C11" s="14"/>
      <c r="D11" s="15"/>
      <c r="E11" s="121"/>
      <c r="F11" s="16"/>
      <c r="G11" s="119"/>
      <c r="H11" s="18"/>
    </row>
    <row r="12" spans="1:8" ht="15.75">
      <c r="A12" s="112" t="s">
        <v>30</v>
      </c>
      <c r="B12" s="13"/>
      <c r="C12" s="14"/>
      <c r="D12" s="15">
        <v>1</v>
      </c>
      <c r="E12" s="121">
        <v>164108</v>
      </c>
      <c r="F12" s="16">
        <v>67897.5</v>
      </c>
      <c r="G12" s="119">
        <f>F12/E12</f>
        <v>0.4137366855972896</v>
      </c>
      <c r="H12" s="18"/>
    </row>
    <row r="13" spans="1:8" ht="15.75">
      <c r="A13" s="112" t="s">
        <v>90</v>
      </c>
      <c r="B13" s="13"/>
      <c r="C13" s="14"/>
      <c r="D13" s="15">
        <v>4</v>
      </c>
      <c r="E13" s="121">
        <v>812101</v>
      </c>
      <c r="F13" s="16">
        <v>148562.5</v>
      </c>
      <c r="G13" s="119">
        <f>F13/E13</f>
        <v>0.18293598948899215</v>
      </c>
      <c r="H13" s="18"/>
    </row>
    <row r="14" spans="1:8" ht="15.75">
      <c r="A14" s="112" t="s">
        <v>122</v>
      </c>
      <c r="B14" s="13"/>
      <c r="C14" s="14"/>
      <c r="D14" s="15">
        <v>1</v>
      </c>
      <c r="E14" s="121">
        <v>114809</v>
      </c>
      <c r="F14" s="16">
        <v>14698.5</v>
      </c>
      <c r="G14" s="119">
        <f>F14/E14</f>
        <v>0.12802567742946983</v>
      </c>
      <c r="H14" s="18"/>
    </row>
    <row r="15" spans="1:8" ht="15.75">
      <c r="A15" s="112" t="s">
        <v>78</v>
      </c>
      <c r="B15" s="13"/>
      <c r="C15" s="14"/>
      <c r="D15" s="15"/>
      <c r="E15" s="121"/>
      <c r="F15" s="16"/>
      <c r="G15" s="119"/>
      <c r="H15" s="18"/>
    </row>
    <row r="16" spans="1:8" ht="15.75">
      <c r="A16" s="112" t="s">
        <v>16</v>
      </c>
      <c r="B16" s="13"/>
      <c r="C16" s="14"/>
      <c r="D16" s="15">
        <v>1</v>
      </c>
      <c r="E16" s="121">
        <v>36080</v>
      </c>
      <c r="F16" s="16">
        <v>9897</v>
      </c>
      <c r="G16" s="119">
        <f>F16/E16</f>
        <v>0.2743070953436807</v>
      </c>
      <c r="H16" s="18"/>
    </row>
    <row r="17" spans="1:8" ht="15.75">
      <c r="A17" s="112" t="s">
        <v>23</v>
      </c>
      <c r="B17" s="13"/>
      <c r="C17" s="14"/>
      <c r="D17" s="15"/>
      <c r="E17" s="121"/>
      <c r="F17" s="16"/>
      <c r="G17" s="119"/>
      <c r="H17" s="18"/>
    </row>
    <row r="18" spans="1:8" ht="15.75">
      <c r="A18" s="112" t="s">
        <v>18</v>
      </c>
      <c r="B18" s="13"/>
      <c r="C18" s="14"/>
      <c r="D18" s="15">
        <v>1</v>
      </c>
      <c r="E18" s="121">
        <v>419186</v>
      </c>
      <c r="F18" s="16">
        <v>92860.5</v>
      </c>
      <c r="G18" s="119">
        <f>F18/E18</f>
        <v>0.22152576660480072</v>
      </c>
      <c r="H18" s="18"/>
    </row>
    <row r="19" spans="1:8" ht="15.75">
      <c r="A19" s="112" t="s">
        <v>19</v>
      </c>
      <c r="B19" s="13"/>
      <c r="C19" s="14"/>
      <c r="D19" s="15"/>
      <c r="E19" s="121"/>
      <c r="F19" s="16"/>
      <c r="G19" s="119"/>
      <c r="H19" s="18"/>
    </row>
    <row r="20" spans="1:8" ht="15.75">
      <c r="A20" s="112" t="s">
        <v>71</v>
      </c>
      <c r="B20" s="13"/>
      <c r="C20" s="14"/>
      <c r="D20" s="15"/>
      <c r="E20" s="121"/>
      <c r="F20" s="16"/>
      <c r="G20" s="119"/>
      <c r="H20" s="18"/>
    </row>
    <row r="21" spans="1:8" ht="15.75">
      <c r="A21" s="112" t="s">
        <v>91</v>
      </c>
      <c r="B21" s="13"/>
      <c r="C21" s="14"/>
      <c r="D21" s="15"/>
      <c r="E21" s="121"/>
      <c r="F21" s="16"/>
      <c r="G21" s="119"/>
      <c r="H21" s="18"/>
    </row>
    <row r="22" spans="1:8" ht="15.75">
      <c r="A22" s="112" t="s">
        <v>124</v>
      </c>
      <c r="B22" s="13"/>
      <c r="C22" s="14"/>
      <c r="D22" s="15"/>
      <c r="E22" s="121"/>
      <c r="F22" s="16"/>
      <c r="G22" s="119"/>
      <c r="H22" s="18"/>
    </row>
    <row r="23" spans="1:8" ht="15.75">
      <c r="A23" s="112" t="s">
        <v>87</v>
      </c>
      <c r="B23" s="13"/>
      <c r="C23" s="14"/>
      <c r="D23" s="15">
        <v>1</v>
      </c>
      <c r="E23" s="121">
        <v>25814</v>
      </c>
      <c r="F23" s="16">
        <v>9487</v>
      </c>
      <c r="G23" s="119">
        <f>F23/E23</f>
        <v>0.36751375222747346</v>
      </c>
      <c r="H23" s="18"/>
    </row>
    <row r="24" spans="1:8" ht="15.75">
      <c r="A24" s="112" t="s">
        <v>92</v>
      </c>
      <c r="B24" s="13"/>
      <c r="C24" s="14"/>
      <c r="D24" s="15"/>
      <c r="E24" s="121"/>
      <c r="F24" s="16"/>
      <c r="G24" s="119"/>
      <c r="H24" s="18"/>
    </row>
    <row r="25" spans="1:8" ht="15.75">
      <c r="A25" s="113" t="s">
        <v>25</v>
      </c>
      <c r="B25" s="13"/>
      <c r="C25" s="14"/>
      <c r="D25" s="15">
        <v>1</v>
      </c>
      <c r="E25" s="121">
        <v>37771</v>
      </c>
      <c r="F25" s="16">
        <v>15418.5</v>
      </c>
      <c r="G25" s="119">
        <f>F25/E25</f>
        <v>0.40821000238278043</v>
      </c>
      <c r="H25" s="18"/>
    </row>
    <row r="26" spans="1:8" ht="15.75">
      <c r="A26" s="113" t="s">
        <v>26</v>
      </c>
      <c r="B26" s="13"/>
      <c r="C26" s="14"/>
      <c r="D26" s="15"/>
      <c r="E26" s="121"/>
      <c r="F26" s="16"/>
      <c r="G26" s="119"/>
      <c r="H26" s="18"/>
    </row>
    <row r="27" spans="1:8" ht="15.75">
      <c r="A27" s="114" t="s">
        <v>27</v>
      </c>
      <c r="B27" s="13"/>
      <c r="C27" s="14"/>
      <c r="D27" s="15"/>
      <c r="E27" s="16"/>
      <c r="F27" s="16"/>
      <c r="G27" s="119"/>
      <c r="H27" s="18"/>
    </row>
    <row r="28" spans="1:8" ht="15.75">
      <c r="A28" s="114" t="s">
        <v>28</v>
      </c>
      <c r="B28" s="13"/>
      <c r="C28" s="14"/>
      <c r="D28" s="15"/>
      <c r="E28" s="16"/>
      <c r="F28" s="16"/>
      <c r="G28" s="119"/>
      <c r="H28" s="18"/>
    </row>
    <row r="29" spans="1:8" ht="15.75">
      <c r="A29" s="114" t="s">
        <v>29</v>
      </c>
      <c r="B29" s="13"/>
      <c r="C29" s="14"/>
      <c r="D29" s="15"/>
      <c r="E29" s="16"/>
      <c r="F29" s="16"/>
      <c r="G29" s="119"/>
      <c r="H29" s="18"/>
    </row>
    <row r="30" spans="1:8" ht="15.75">
      <c r="A30" s="114" t="s">
        <v>132</v>
      </c>
      <c r="B30" s="13"/>
      <c r="C30" s="14"/>
      <c r="D30" s="15">
        <v>1</v>
      </c>
      <c r="E30" s="16">
        <v>112460</v>
      </c>
      <c r="F30" s="16">
        <v>27187</v>
      </c>
      <c r="G30" s="119">
        <f>F30/E30</f>
        <v>0.2417481771296461</v>
      </c>
      <c r="H30" s="18"/>
    </row>
    <row r="31" spans="1:8" ht="15.75">
      <c r="A31" s="114" t="s">
        <v>93</v>
      </c>
      <c r="B31" s="13"/>
      <c r="C31" s="14"/>
      <c r="D31" s="15"/>
      <c r="E31" s="16"/>
      <c r="F31" s="16"/>
      <c r="G31" s="119"/>
      <c r="H31" s="18"/>
    </row>
    <row r="32" spans="1:8" ht="15.75">
      <c r="A32" s="114" t="s">
        <v>120</v>
      </c>
      <c r="B32" s="13"/>
      <c r="C32" s="14"/>
      <c r="D32" s="15"/>
      <c r="E32" s="16"/>
      <c r="F32" s="16"/>
      <c r="G32" s="119"/>
      <c r="H32" s="18"/>
    </row>
    <row r="33" spans="1:8" ht="15.75">
      <c r="A33" s="114" t="s">
        <v>33</v>
      </c>
      <c r="B33" s="13"/>
      <c r="C33" s="14"/>
      <c r="D33" s="15"/>
      <c r="E33" s="16"/>
      <c r="F33" s="16"/>
      <c r="G33" s="119"/>
      <c r="H33" s="18"/>
    </row>
    <row r="34" spans="1:8" ht="15.75">
      <c r="A34" s="114" t="s">
        <v>94</v>
      </c>
      <c r="B34" s="13"/>
      <c r="C34" s="14"/>
      <c r="D34" s="15"/>
      <c r="E34" s="16"/>
      <c r="F34" s="16"/>
      <c r="G34" s="119"/>
      <c r="H34" s="18"/>
    </row>
    <row r="35" spans="1:8" ht="15">
      <c r="A35" s="20" t="s">
        <v>34</v>
      </c>
      <c r="B35" s="13"/>
      <c r="C35" s="14"/>
      <c r="D35" s="21"/>
      <c r="E35" s="70"/>
      <c r="F35" s="16"/>
      <c r="G35" s="120"/>
      <c r="H35" s="18"/>
    </row>
    <row r="36" spans="1:8" ht="15">
      <c r="A36" s="20" t="s">
        <v>53</v>
      </c>
      <c r="B36" s="13"/>
      <c r="C36" s="14"/>
      <c r="D36" s="21"/>
      <c r="E36" s="70"/>
      <c r="F36" s="16"/>
      <c r="G36" s="120"/>
      <c r="H36" s="18"/>
    </row>
    <row r="37" spans="1:8" ht="15">
      <c r="A37" s="20" t="s">
        <v>36</v>
      </c>
      <c r="B37" s="13"/>
      <c r="C37" s="14"/>
      <c r="D37" s="21"/>
      <c r="E37" s="70"/>
      <c r="F37" s="16"/>
      <c r="G37" s="120"/>
      <c r="H37" s="18"/>
    </row>
    <row r="38" spans="1:8" ht="15">
      <c r="A38" s="24"/>
      <c r="B38" s="25"/>
      <c r="C38" s="14"/>
      <c r="D38" s="21"/>
      <c r="E38" s="71"/>
      <c r="F38" s="71"/>
      <c r="G38" s="120"/>
      <c r="H38" s="18"/>
    </row>
    <row r="39" spans="1:8" ht="15.75">
      <c r="A39" s="27" t="s">
        <v>37</v>
      </c>
      <c r="B39" s="28"/>
      <c r="C39" s="29"/>
      <c r="D39" s="30">
        <f>SUM(D9:D38)</f>
        <v>20</v>
      </c>
      <c r="E39" s="31">
        <f>SUM(E9:E38)</f>
        <v>2337867</v>
      </c>
      <c r="F39" s="31">
        <f>SUM(F9:F38)</f>
        <v>470656</v>
      </c>
      <c r="G39" s="107">
        <f>F39/E39</f>
        <v>0.20131855233852053</v>
      </c>
      <c r="H39" s="18"/>
    </row>
    <row r="40" spans="1:8" ht="15.75">
      <c r="A40" s="33"/>
      <c r="B40" s="33"/>
      <c r="C40" s="33"/>
      <c r="D40" s="34"/>
      <c r="E40" s="35"/>
      <c r="F40" s="36"/>
      <c r="G40" s="36"/>
      <c r="H40" s="2"/>
    </row>
    <row r="41" spans="1:8" ht="18">
      <c r="A41" s="37" t="s">
        <v>38</v>
      </c>
      <c r="B41" s="38"/>
      <c r="C41" s="38"/>
      <c r="D41" s="39"/>
      <c r="E41" s="40"/>
      <c r="F41" s="41"/>
      <c r="G41" s="108"/>
      <c r="H41" s="2"/>
    </row>
    <row r="42" spans="1:8" ht="15.75">
      <c r="A42" s="42"/>
      <c r="B42" s="42"/>
      <c r="C42" s="42"/>
      <c r="D42" s="43"/>
      <c r="E42" s="39" t="s">
        <v>39</v>
      </c>
      <c r="F42" s="39" t="s">
        <v>39</v>
      </c>
      <c r="G42" s="109" t="s">
        <v>5</v>
      </c>
      <c r="H42" s="2"/>
    </row>
    <row r="43" spans="1:8" ht="15.75">
      <c r="A43" s="42"/>
      <c r="B43" s="42"/>
      <c r="C43" s="42"/>
      <c r="D43" s="43" t="s">
        <v>6</v>
      </c>
      <c r="E43" s="44" t="s">
        <v>40</v>
      </c>
      <c r="F43" s="41" t="s">
        <v>8</v>
      </c>
      <c r="G43" s="110" t="s">
        <v>41</v>
      </c>
      <c r="H43" s="2"/>
    </row>
    <row r="44" spans="1:8" ht="15.75">
      <c r="A44" s="45" t="s">
        <v>42</v>
      </c>
      <c r="B44" s="46"/>
      <c r="C44" s="14"/>
      <c r="D44" s="15">
        <v>26</v>
      </c>
      <c r="E44" s="16">
        <v>3493335.55</v>
      </c>
      <c r="F44" s="16">
        <v>209049.4</v>
      </c>
      <c r="G44" s="119">
        <f>1-(+F44/E44)</f>
        <v>0.9401576524762988</v>
      </c>
      <c r="H44" s="18"/>
    </row>
    <row r="45" spans="1:8" ht="15.75">
      <c r="A45" s="45" t="s">
        <v>43</v>
      </c>
      <c r="B45" s="46"/>
      <c r="C45" s="14"/>
      <c r="D45" s="15"/>
      <c r="E45" s="16"/>
      <c r="F45" s="16"/>
      <c r="G45" s="119"/>
      <c r="H45" s="18"/>
    </row>
    <row r="46" spans="1:8" ht="15.75">
      <c r="A46" s="45" t="s">
        <v>44</v>
      </c>
      <c r="B46" s="46"/>
      <c r="C46" s="14"/>
      <c r="D46" s="15">
        <v>178</v>
      </c>
      <c r="E46" s="16">
        <v>11855855.25</v>
      </c>
      <c r="F46" s="16">
        <v>888111.66</v>
      </c>
      <c r="G46" s="119">
        <f aca="true" t="shared" si="0" ref="G46:G52">1-(+F46/E46)</f>
        <v>0.9250908819926762</v>
      </c>
      <c r="H46" s="18"/>
    </row>
    <row r="47" spans="1:8" ht="15.75">
      <c r="A47" s="45" t="s">
        <v>45</v>
      </c>
      <c r="B47" s="46"/>
      <c r="C47" s="14"/>
      <c r="D47" s="15">
        <v>33</v>
      </c>
      <c r="E47" s="16">
        <v>2377597</v>
      </c>
      <c r="F47" s="16">
        <v>206314.16</v>
      </c>
      <c r="G47" s="119">
        <f t="shared" si="0"/>
        <v>0.9132257653420659</v>
      </c>
      <c r="H47" s="18"/>
    </row>
    <row r="48" spans="1:8" ht="15.75">
      <c r="A48" s="45" t="s">
        <v>46</v>
      </c>
      <c r="B48" s="46"/>
      <c r="C48" s="14"/>
      <c r="D48" s="15">
        <v>133</v>
      </c>
      <c r="E48" s="16">
        <v>11658460.89</v>
      </c>
      <c r="F48" s="16">
        <v>1082201.43</v>
      </c>
      <c r="G48" s="119">
        <f t="shared" si="0"/>
        <v>0.9071745884631947</v>
      </c>
      <c r="H48" s="18"/>
    </row>
    <row r="49" spans="1:8" ht="15.75">
      <c r="A49" s="45" t="s">
        <v>47</v>
      </c>
      <c r="B49" s="46"/>
      <c r="C49" s="14"/>
      <c r="D49" s="15">
        <v>6</v>
      </c>
      <c r="E49" s="16">
        <v>1279472</v>
      </c>
      <c r="F49" s="16">
        <v>68693</v>
      </c>
      <c r="G49" s="119">
        <f t="shared" si="0"/>
        <v>0.946311447221979</v>
      </c>
      <c r="H49" s="18"/>
    </row>
    <row r="50" spans="1:8" ht="15.75">
      <c r="A50" s="45" t="s">
        <v>48</v>
      </c>
      <c r="B50" s="46"/>
      <c r="C50" s="14"/>
      <c r="D50" s="15">
        <v>6</v>
      </c>
      <c r="E50" s="16">
        <v>997075</v>
      </c>
      <c r="F50" s="16">
        <v>19215.57</v>
      </c>
      <c r="G50" s="119">
        <f t="shared" si="0"/>
        <v>0.9807280595742547</v>
      </c>
      <c r="H50" s="18"/>
    </row>
    <row r="51" spans="1:8" ht="15.75">
      <c r="A51" s="45" t="s">
        <v>49</v>
      </c>
      <c r="B51" s="46"/>
      <c r="C51" s="14"/>
      <c r="D51" s="15">
        <v>1</v>
      </c>
      <c r="E51" s="16">
        <v>277430</v>
      </c>
      <c r="F51" s="16">
        <v>16900</v>
      </c>
      <c r="G51" s="119">
        <f t="shared" si="0"/>
        <v>0.9390837328335075</v>
      </c>
      <c r="H51" s="18"/>
    </row>
    <row r="52" spans="1:8" ht="15.75">
      <c r="A52" s="78" t="s">
        <v>50</v>
      </c>
      <c r="B52" s="46"/>
      <c r="C52" s="14"/>
      <c r="D52" s="15">
        <v>1</v>
      </c>
      <c r="E52" s="16">
        <v>278375</v>
      </c>
      <c r="F52" s="16">
        <v>45525</v>
      </c>
      <c r="G52" s="119">
        <f t="shared" si="0"/>
        <v>0.8364616075437808</v>
      </c>
      <c r="H52" s="18"/>
    </row>
    <row r="53" spans="1:8" ht="15.75">
      <c r="A53" s="79" t="s">
        <v>72</v>
      </c>
      <c r="B53" s="46"/>
      <c r="C53" s="14"/>
      <c r="D53" s="15"/>
      <c r="E53" s="16"/>
      <c r="F53" s="16"/>
      <c r="G53" s="119"/>
      <c r="H53" s="18"/>
    </row>
    <row r="54" spans="1:8" ht="15.75">
      <c r="A54" s="45" t="s">
        <v>125</v>
      </c>
      <c r="B54" s="46"/>
      <c r="C54" s="14"/>
      <c r="D54" s="15">
        <v>530</v>
      </c>
      <c r="E54" s="16">
        <v>30547639.9</v>
      </c>
      <c r="F54" s="16">
        <v>3603645.74</v>
      </c>
      <c r="G54" s="119">
        <f>1-(+F54/E54)</f>
        <v>0.8820319425069562</v>
      </c>
      <c r="H54" s="18"/>
    </row>
    <row r="55" spans="1:8" ht="15.75">
      <c r="A55" s="126" t="s">
        <v>126</v>
      </c>
      <c r="B55" s="48"/>
      <c r="C55" s="14"/>
      <c r="D55" s="15"/>
      <c r="E55" s="16"/>
      <c r="F55" s="16"/>
      <c r="G55" s="119"/>
      <c r="H55" s="18"/>
    </row>
    <row r="56" spans="1:8" ht="15">
      <c r="A56" s="20" t="s">
        <v>51</v>
      </c>
      <c r="B56" s="48"/>
      <c r="C56" s="14"/>
      <c r="D56" s="21"/>
      <c r="E56" s="71"/>
      <c r="F56" s="16"/>
      <c r="G56" s="120"/>
      <c r="H56" s="18"/>
    </row>
    <row r="57" spans="1:8" ht="15">
      <c r="A57" s="20" t="s">
        <v>52</v>
      </c>
      <c r="B57" s="46"/>
      <c r="C57" s="14"/>
      <c r="D57" s="21"/>
      <c r="E57" s="71"/>
      <c r="F57" s="16"/>
      <c r="G57" s="120"/>
      <c r="H57" s="18"/>
    </row>
    <row r="58" spans="1:8" ht="15">
      <c r="A58" s="20" t="s">
        <v>53</v>
      </c>
      <c r="B58" s="46"/>
      <c r="C58" s="14"/>
      <c r="D58" s="21"/>
      <c r="E58" s="70"/>
      <c r="F58" s="16"/>
      <c r="G58" s="120"/>
      <c r="H58" s="18"/>
    </row>
    <row r="59" spans="1:8" ht="15">
      <c r="A59" s="20" t="s">
        <v>36</v>
      </c>
      <c r="B59" s="46"/>
      <c r="C59" s="29"/>
      <c r="D59" s="21"/>
      <c r="E59" s="70"/>
      <c r="F59" s="16"/>
      <c r="G59" s="120"/>
      <c r="H59" s="18"/>
    </row>
    <row r="60" spans="1:8" ht="15.75">
      <c r="A60" s="50"/>
      <c r="B60" s="25"/>
      <c r="C60" s="51"/>
      <c r="D60" s="21"/>
      <c r="E60" s="26"/>
      <c r="F60" s="26"/>
      <c r="G60" s="120"/>
      <c r="H60" s="2"/>
    </row>
    <row r="61" spans="1:8" ht="18">
      <c r="A61" s="28" t="s">
        <v>54</v>
      </c>
      <c r="B61" s="28"/>
      <c r="C61" s="56"/>
      <c r="D61" s="30">
        <f>SUM(D44:D57)</f>
        <v>914</v>
      </c>
      <c r="E61" s="31">
        <f>SUM(E44:E60)</f>
        <v>62765240.59</v>
      </c>
      <c r="F61" s="31">
        <f>SUM(F44:F60)</f>
        <v>6139655.96</v>
      </c>
      <c r="G61" s="111">
        <f>1-(+F61/E61)</f>
        <v>0.9021806352961197</v>
      </c>
      <c r="H61" s="2"/>
    </row>
    <row r="62" spans="1:8" ht="18">
      <c r="A62" s="58"/>
      <c r="B62" s="59"/>
      <c r="C62" s="59"/>
      <c r="D62" s="52"/>
      <c r="E62" s="53"/>
      <c r="F62" s="54"/>
      <c r="G62" s="54"/>
      <c r="H62" s="2"/>
    </row>
    <row r="63" spans="1:8" ht="18">
      <c r="A63" s="55" t="s">
        <v>55</v>
      </c>
      <c r="B63" s="60"/>
      <c r="C63" s="60"/>
      <c r="D63" s="56"/>
      <c r="E63" s="56"/>
      <c r="F63" s="57">
        <f>F61+F39</f>
        <v>6610311.96</v>
      </c>
      <c r="G63" s="56"/>
      <c r="H63" s="2"/>
    </row>
    <row r="64" spans="1:8" ht="18">
      <c r="A64" s="55"/>
      <c r="B64" s="60"/>
      <c r="C64" s="60"/>
      <c r="D64" s="56"/>
      <c r="E64" s="56"/>
      <c r="F64" s="61"/>
      <c r="G64" s="60"/>
      <c r="H64" s="2"/>
    </row>
    <row r="65" spans="1:8" ht="15.75">
      <c r="A65" s="4" t="s">
        <v>57</v>
      </c>
      <c r="B65" s="60"/>
      <c r="C65" s="60"/>
      <c r="D65" s="60"/>
      <c r="E65" s="60"/>
      <c r="F65" s="61"/>
      <c r="G65" s="60"/>
      <c r="H65" s="2"/>
    </row>
    <row r="66" spans="1:8" ht="15.75">
      <c r="A66" s="4" t="s">
        <v>58</v>
      </c>
      <c r="B66" s="60"/>
      <c r="C66" s="60"/>
      <c r="D66" s="60"/>
      <c r="E66" s="60"/>
      <c r="F66" s="61"/>
      <c r="G66" s="60"/>
      <c r="H66" s="2"/>
    </row>
    <row r="67" spans="1:8" ht="18">
      <c r="A67" s="4"/>
      <c r="B67" s="59"/>
      <c r="C67" s="59"/>
      <c r="D67" s="59"/>
      <c r="E67" s="59"/>
      <c r="F67" s="57"/>
      <c r="G67" s="59"/>
      <c r="H67" s="2"/>
    </row>
    <row r="68" ht="15">
      <c r="A68" s="62" t="s">
        <v>59</v>
      </c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68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7.66406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JUNE 2016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101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12" t="s">
        <v>10</v>
      </c>
      <c r="B9" s="13"/>
      <c r="C9" s="14"/>
      <c r="D9" s="15"/>
      <c r="E9" s="16"/>
      <c r="F9" s="16"/>
      <c r="G9" s="17"/>
      <c r="H9" s="18"/>
    </row>
    <row r="10" spans="1:8" ht="15.75">
      <c r="A10" s="112" t="s">
        <v>11</v>
      </c>
      <c r="B10" s="13"/>
      <c r="C10" s="14"/>
      <c r="D10" s="15"/>
      <c r="E10" s="16"/>
      <c r="F10" s="16"/>
      <c r="G10" s="17"/>
      <c r="H10" s="18"/>
    </row>
    <row r="11" spans="1:8" ht="15.75">
      <c r="A11" s="112" t="s">
        <v>85</v>
      </c>
      <c r="B11" s="13"/>
      <c r="C11" s="14"/>
      <c r="D11" s="15"/>
      <c r="E11" s="16"/>
      <c r="F11" s="16"/>
      <c r="G11" s="17"/>
      <c r="H11" s="18"/>
    </row>
    <row r="12" spans="1:8" ht="15.75">
      <c r="A12" s="112" t="s">
        <v>12</v>
      </c>
      <c r="B12" s="13"/>
      <c r="C12" s="14"/>
      <c r="D12" s="15"/>
      <c r="E12" s="16"/>
      <c r="F12" s="16"/>
      <c r="G12" s="17"/>
      <c r="H12" s="18"/>
    </row>
    <row r="13" spans="1:8" ht="15.75">
      <c r="A13" s="112" t="s">
        <v>62</v>
      </c>
      <c r="B13" s="13"/>
      <c r="C13" s="14"/>
      <c r="D13" s="15"/>
      <c r="E13" s="16"/>
      <c r="F13" s="16"/>
      <c r="G13" s="17"/>
      <c r="H13" s="18"/>
    </row>
    <row r="14" spans="1:8" ht="15.75">
      <c r="A14" s="112" t="s">
        <v>123</v>
      </c>
      <c r="B14" s="13"/>
      <c r="C14" s="14"/>
      <c r="D14" s="15"/>
      <c r="E14" s="16"/>
      <c r="F14" s="16"/>
      <c r="G14" s="17"/>
      <c r="H14" s="18"/>
    </row>
    <row r="15" spans="1:8" ht="15.75">
      <c r="A15" s="112" t="s">
        <v>15</v>
      </c>
      <c r="B15" s="13"/>
      <c r="C15" s="14"/>
      <c r="D15" s="15"/>
      <c r="E15" s="16"/>
      <c r="F15" s="16"/>
      <c r="G15" s="17"/>
      <c r="H15" s="18"/>
    </row>
    <row r="16" spans="1:8" ht="15.75">
      <c r="A16" s="112" t="s">
        <v>86</v>
      </c>
      <c r="B16" s="13"/>
      <c r="C16" s="14"/>
      <c r="D16" s="15"/>
      <c r="E16" s="16"/>
      <c r="F16" s="16"/>
      <c r="G16" s="17"/>
      <c r="H16" s="18"/>
    </row>
    <row r="17" spans="1:8" ht="15.75">
      <c r="A17" s="112" t="s">
        <v>30</v>
      </c>
      <c r="B17" s="13"/>
      <c r="C17" s="14"/>
      <c r="D17" s="15">
        <v>1</v>
      </c>
      <c r="E17" s="16">
        <v>139007</v>
      </c>
      <c r="F17" s="16">
        <v>50551.5</v>
      </c>
      <c r="G17" s="17">
        <f>F17/E17</f>
        <v>0.3636615422244923</v>
      </c>
      <c r="H17" s="18"/>
    </row>
    <row r="18" spans="1:8" ht="15.75">
      <c r="A18" s="112" t="s">
        <v>18</v>
      </c>
      <c r="B18" s="13"/>
      <c r="C18" s="14"/>
      <c r="D18" s="15">
        <v>2</v>
      </c>
      <c r="E18" s="16">
        <v>202338</v>
      </c>
      <c r="F18" s="16">
        <v>53987.5</v>
      </c>
      <c r="G18" s="17">
        <f>F18/E18</f>
        <v>0.26681839298599375</v>
      </c>
      <c r="H18" s="18"/>
    </row>
    <row r="19" spans="1:8" ht="15.75">
      <c r="A19" s="112" t="s">
        <v>19</v>
      </c>
      <c r="B19" s="13"/>
      <c r="C19" s="14"/>
      <c r="D19" s="15"/>
      <c r="E19" s="16"/>
      <c r="F19" s="16"/>
      <c r="G19" s="17"/>
      <c r="H19" s="18"/>
    </row>
    <row r="20" spans="1:8" ht="15.75">
      <c r="A20" s="112" t="s">
        <v>20</v>
      </c>
      <c r="B20" s="13"/>
      <c r="C20" s="14"/>
      <c r="D20" s="15"/>
      <c r="E20" s="16"/>
      <c r="F20" s="16"/>
      <c r="G20" s="17"/>
      <c r="H20" s="18"/>
    </row>
    <row r="21" spans="1:8" ht="15.75">
      <c r="A21" s="112" t="s">
        <v>87</v>
      </c>
      <c r="B21" s="13"/>
      <c r="C21" s="14"/>
      <c r="D21" s="15"/>
      <c r="E21" s="16"/>
      <c r="F21" s="16"/>
      <c r="G21" s="17"/>
      <c r="H21" s="18"/>
    </row>
    <row r="22" spans="1:8" ht="15.75">
      <c r="A22" s="112" t="s">
        <v>22</v>
      </c>
      <c r="B22" s="13"/>
      <c r="C22" s="14"/>
      <c r="D22" s="15"/>
      <c r="E22" s="16"/>
      <c r="F22" s="16"/>
      <c r="G22" s="17"/>
      <c r="H22" s="18"/>
    </row>
    <row r="23" spans="1:8" ht="15.75">
      <c r="A23" s="112" t="s">
        <v>23</v>
      </c>
      <c r="B23" s="13"/>
      <c r="C23" s="14"/>
      <c r="D23" s="15"/>
      <c r="E23" s="16"/>
      <c r="F23" s="16"/>
      <c r="G23" s="17"/>
      <c r="H23" s="18"/>
    </row>
    <row r="24" spans="1:8" ht="15.75">
      <c r="A24" s="112" t="s">
        <v>24</v>
      </c>
      <c r="B24" s="13"/>
      <c r="C24" s="14"/>
      <c r="D24" s="15"/>
      <c r="E24" s="16"/>
      <c r="F24" s="16"/>
      <c r="G24" s="17"/>
      <c r="H24" s="18"/>
    </row>
    <row r="25" spans="1:8" ht="15.75">
      <c r="A25" s="113" t="s">
        <v>25</v>
      </c>
      <c r="B25" s="13"/>
      <c r="C25" s="14"/>
      <c r="D25" s="15">
        <v>1</v>
      </c>
      <c r="E25" s="16">
        <v>58043</v>
      </c>
      <c r="F25" s="16">
        <v>19962</v>
      </c>
      <c r="G25" s="17">
        <f>F25/E25</f>
        <v>0.3439174405182365</v>
      </c>
      <c r="H25" s="18"/>
    </row>
    <row r="26" spans="1:8" ht="15.75">
      <c r="A26" s="113" t="s">
        <v>26</v>
      </c>
      <c r="B26" s="13"/>
      <c r="C26" s="14"/>
      <c r="D26" s="15"/>
      <c r="E26" s="16"/>
      <c r="F26" s="16"/>
      <c r="G26" s="17"/>
      <c r="H26" s="18"/>
    </row>
    <row r="27" spans="1:8" ht="15.75">
      <c r="A27" s="114" t="s">
        <v>27</v>
      </c>
      <c r="B27" s="13"/>
      <c r="C27" s="14"/>
      <c r="D27" s="15"/>
      <c r="E27" s="16"/>
      <c r="F27" s="16"/>
      <c r="G27" s="17"/>
      <c r="H27" s="18"/>
    </row>
    <row r="28" spans="1:8" ht="15.75">
      <c r="A28" s="114" t="s">
        <v>28</v>
      </c>
      <c r="B28" s="13"/>
      <c r="C28" s="14"/>
      <c r="D28" s="15"/>
      <c r="E28" s="16"/>
      <c r="F28" s="16"/>
      <c r="G28" s="17"/>
      <c r="H28" s="18"/>
    </row>
    <row r="29" spans="1:8" ht="15.75">
      <c r="A29" s="114" t="s">
        <v>29</v>
      </c>
      <c r="B29" s="13"/>
      <c r="C29" s="14"/>
      <c r="D29" s="15"/>
      <c r="E29" s="16"/>
      <c r="F29" s="16"/>
      <c r="G29" s="17"/>
      <c r="H29" s="18"/>
    </row>
    <row r="30" spans="1:8" ht="15.75">
      <c r="A30" s="114" t="s">
        <v>147</v>
      </c>
      <c r="B30" s="13"/>
      <c r="C30" s="14"/>
      <c r="D30" s="15"/>
      <c r="E30" s="16"/>
      <c r="F30" s="16"/>
      <c r="G30" s="17"/>
      <c r="H30" s="18"/>
    </row>
    <row r="31" spans="1:8" ht="15.75">
      <c r="A31" s="114" t="s">
        <v>33</v>
      </c>
      <c r="B31" s="13"/>
      <c r="C31" s="14"/>
      <c r="D31" s="15"/>
      <c r="E31" s="16"/>
      <c r="F31" s="16"/>
      <c r="G31" s="17"/>
      <c r="H31" s="18"/>
    </row>
    <row r="32" spans="1:8" ht="15.75">
      <c r="A32" s="114" t="s">
        <v>63</v>
      </c>
      <c r="B32" s="13"/>
      <c r="C32" s="14"/>
      <c r="D32" s="15">
        <v>1</v>
      </c>
      <c r="E32" s="16">
        <v>117478</v>
      </c>
      <c r="F32" s="16">
        <v>37973.5</v>
      </c>
      <c r="G32" s="17">
        <f>F32/E32</f>
        <v>0.32323924479477006</v>
      </c>
      <c r="H32" s="18"/>
    </row>
    <row r="33" spans="1:8" ht="15.75">
      <c r="A33" s="114" t="s">
        <v>79</v>
      </c>
      <c r="B33" s="13"/>
      <c r="C33" s="14"/>
      <c r="D33" s="15">
        <v>5</v>
      </c>
      <c r="E33" s="16">
        <v>450142</v>
      </c>
      <c r="F33" s="16">
        <v>103643</v>
      </c>
      <c r="G33" s="17">
        <f>F33/E33</f>
        <v>0.23024512265018593</v>
      </c>
      <c r="H33" s="18"/>
    </row>
    <row r="34" spans="1:8" ht="15.75">
      <c r="A34" s="114" t="s">
        <v>68</v>
      </c>
      <c r="B34" s="13"/>
      <c r="C34" s="14"/>
      <c r="D34" s="15"/>
      <c r="E34" s="16"/>
      <c r="F34" s="16"/>
      <c r="G34" s="17"/>
      <c r="H34" s="18"/>
    </row>
    <row r="35" spans="1:8" ht="15">
      <c r="A35" s="20" t="s">
        <v>34</v>
      </c>
      <c r="B35" s="13"/>
      <c r="C35" s="14"/>
      <c r="D35" s="21"/>
      <c r="E35" s="70"/>
      <c r="F35" s="16"/>
      <c r="G35" s="23"/>
      <c r="H35" s="18"/>
    </row>
    <row r="36" spans="1:8" ht="15">
      <c r="A36" s="20" t="s">
        <v>53</v>
      </c>
      <c r="B36" s="13"/>
      <c r="C36" s="14"/>
      <c r="D36" s="21"/>
      <c r="E36" s="70"/>
      <c r="F36" s="16"/>
      <c r="G36" s="23"/>
      <c r="H36" s="18"/>
    </row>
    <row r="37" spans="1:8" ht="15">
      <c r="A37" s="20" t="s">
        <v>36</v>
      </c>
      <c r="B37" s="13"/>
      <c r="C37" s="14"/>
      <c r="D37" s="21"/>
      <c r="E37" s="70"/>
      <c r="F37" s="16"/>
      <c r="G37" s="23"/>
      <c r="H37" s="18"/>
    </row>
    <row r="38" spans="1:8" ht="15">
      <c r="A38" s="24"/>
      <c r="B38" s="25"/>
      <c r="C38" s="14"/>
      <c r="D38" s="21"/>
      <c r="E38" s="26"/>
      <c r="F38" s="26"/>
      <c r="G38" s="23"/>
      <c r="H38" s="18"/>
    </row>
    <row r="39" spans="1:8" ht="15.75">
      <c r="A39" s="27" t="s">
        <v>37</v>
      </c>
      <c r="B39" s="28"/>
      <c r="C39" s="29"/>
      <c r="D39" s="30">
        <f>SUM(D9:D38)</f>
        <v>10</v>
      </c>
      <c r="E39" s="31">
        <f>SUM(E9:E38)</f>
        <v>967008</v>
      </c>
      <c r="F39" s="31">
        <f>SUM(F9:F38)</f>
        <v>266117.5</v>
      </c>
      <c r="G39" s="32">
        <f>F39/E39</f>
        <v>0.27519679258082663</v>
      </c>
      <c r="H39" s="18"/>
    </row>
    <row r="40" spans="1:8" ht="15.75">
      <c r="A40" s="33"/>
      <c r="B40" s="33"/>
      <c r="C40" s="33"/>
      <c r="D40" s="34"/>
      <c r="E40" s="35"/>
      <c r="F40" s="36"/>
      <c r="G40" s="36"/>
      <c r="H40" s="2"/>
    </row>
    <row r="41" spans="1:8" ht="18">
      <c r="A41" s="37" t="s">
        <v>38</v>
      </c>
      <c r="B41" s="38"/>
      <c r="C41" s="38"/>
      <c r="D41" s="39"/>
      <c r="E41" s="40"/>
      <c r="F41" s="41"/>
      <c r="G41" s="41"/>
      <c r="H41" s="2"/>
    </row>
    <row r="42" spans="1:8" ht="15.75">
      <c r="A42" s="42"/>
      <c r="B42" s="42"/>
      <c r="C42" s="42"/>
      <c r="D42" s="43"/>
      <c r="E42" s="39" t="s">
        <v>39</v>
      </c>
      <c r="F42" s="39" t="s">
        <v>39</v>
      </c>
      <c r="G42" s="39" t="s">
        <v>5</v>
      </c>
      <c r="H42" s="2"/>
    </row>
    <row r="43" spans="1:8" ht="15.75">
      <c r="A43" s="42"/>
      <c r="B43" s="42"/>
      <c r="C43" s="42"/>
      <c r="D43" s="43" t="s">
        <v>6</v>
      </c>
      <c r="E43" s="44" t="s">
        <v>40</v>
      </c>
      <c r="F43" s="41" t="s">
        <v>8</v>
      </c>
      <c r="G43" s="41" t="s">
        <v>41</v>
      </c>
      <c r="H43" s="2"/>
    </row>
    <row r="44" spans="1:8" ht="15.75">
      <c r="A44" s="45" t="s">
        <v>42</v>
      </c>
      <c r="B44" s="46"/>
      <c r="C44" s="14"/>
      <c r="D44" s="15">
        <v>29</v>
      </c>
      <c r="E44" s="16">
        <v>2036109.95</v>
      </c>
      <c r="F44" s="16">
        <v>121085.55</v>
      </c>
      <c r="G44" s="17">
        <f>1-(+F44/E44)</f>
        <v>0.9405309374378333</v>
      </c>
      <c r="H44" s="18"/>
    </row>
    <row r="45" spans="1:8" ht="15.75">
      <c r="A45" s="45" t="s">
        <v>43</v>
      </c>
      <c r="B45" s="46"/>
      <c r="C45" s="14"/>
      <c r="D45" s="15"/>
      <c r="E45" s="16"/>
      <c r="F45" s="16"/>
      <c r="G45" s="17"/>
      <c r="H45" s="18"/>
    </row>
    <row r="46" spans="1:8" ht="15.75">
      <c r="A46" s="45" t="s">
        <v>44</v>
      </c>
      <c r="B46" s="46"/>
      <c r="C46" s="14"/>
      <c r="D46" s="15">
        <v>55</v>
      </c>
      <c r="E46" s="16">
        <v>3551875.75</v>
      </c>
      <c r="F46" s="16">
        <v>257468.9</v>
      </c>
      <c r="G46" s="17">
        <f>1-(+F46/E46)</f>
        <v>0.9275118506045714</v>
      </c>
      <c r="H46" s="18"/>
    </row>
    <row r="47" spans="1:8" ht="15.75">
      <c r="A47" s="45" t="s">
        <v>45</v>
      </c>
      <c r="B47" s="46"/>
      <c r="C47" s="14"/>
      <c r="D47" s="15"/>
      <c r="E47" s="16"/>
      <c r="F47" s="16"/>
      <c r="G47" s="17"/>
      <c r="H47" s="18"/>
    </row>
    <row r="48" spans="1:8" ht="15.75">
      <c r="A48" s="45" t="s">
        <v>46</v>
      </c>
      <c r="B48" s="46"/>
      <c r="C48" s="14"/>
      <c r="D48" s="15">
        <v>30</v>
      </c>
      <c r="E48" s="16">
        <v>3255500.33</v>
      </c>
      <c r="F48" s="16">
        <v>183471.7</v>
      </c>
      <c r="G48" s="17">
        <f>1-(+F48/E48)</f>
        <v>0.9436425491008935</v>
      </c>
      <c r="H48" s="18"/>
    </row>
    <row r="49" spans="1:8" ht="15.75">
      <c r="A49" s="45" t="s">
        <v>47</v>
      </c>
      <c r="B49" s="46"/>
      <c r="C49" s="14"/>
      <c r="D49" s="15"/>
      <c r="E49" s="16"/>
      <c r="F49" s="16"/>
      <c r="G49" s="17"/>
      <c r="H49" s="18"/>
    </row>
    <row r="50" spans="1:8" ht="15.75">
      <c r="A50" s="45" t="s">
        <v>48</v>
      </c>
      <c r="B50" s="46"/>
      <c r="C50" s="14"/>
      <c r="D50" s="15">
        <v>4</v>
      </c>
      <c r="E50" s="16">
        <v>304570</v>
      </c>
      <c r="F50" s="16">
        <v>37375</v>
      </c>
      <c r="G50" s="17">
        <f>1-(+F50/E50)</f>
        <v>0.8772860097842861</v>
      </c>
      <c r="H50" s="18"/>
    </row>
    <row r="51" spans="1:8" ht="15.75">
      <c r="A51" s="45" t="s">
        <v>49</v>
      </c>
      <c r="B51" s="46"/>
      <c r="C51" s="14"/>
      <c r="D51" s="15"/>
      <c r="E51" s="16"/>
      <c r="F51" s="16"/>
      <c r="G51" s="17"/>
      <c r="H51" s="18"/>
    </row>
    <row r="52" spans="1:8" ht="15.75">
      <c r="A52" s="45" t="s">
        <v>50</v>
      </c>
      <c r="B52" s="46"/>
      <c r="C52" s="14"/>
      <c r="D52" s="15"/>
      <c r="E52" s="16"/>
      <c r="F52" s="16"/>
      <c r="G52" s="17"/>
      <c r="H52" s="18"/>
    </row>
    <row r="53" spans="1:8" ht="15.75">
      <c r="A53" s="45" t="s">
        <v>73</v>
      </c>
      <c r="B53" s="48"/>
      <c r="C53" s="14"/>
      <c r="D53" s="123">
        <v>391</v>
      </c>
      <c r="E53" s="124">
        <v>20717472.34</v>
      </c>
      <c r="F53" s="124">
        <v>2365983.17</v>
      </c>
      <c r="G53" s="17">
        <f>1-(+F53/E53)</f>
        <v>0.8857976913799515</v>
      </c>
      <c r="H53" s="18"/>
    </row>
    <row r="54" spans="1:8" ht="15.75">
      <c r="A54" s="45" t="s">
        <v>74</v>
      </c>
      <c r="B54" s="48"/>
      <c r="C54" s="14"/>
      <c r="D54" s="15"/>
      <c r="E54" s="16"/>
      <c r="F54" s="16"/>
      <c r="G54" s="17"/>
      <c r="H54" s="18"/>
    </row>
    <row r="55" spans="1:8" ht="15">
      <c r="A55" s="20" t="s">
        <v>51</v>
      </c>
      <c r="B55" s="48"/>
      <c r="C55" s="14"/>
      <c r="D55" s="21"/>
      <c r="E55" s="71"/>
      <c r="F55" s="16"/>
      <c r="G55" s="23"/>
      <c r="H55" s="18"/>
    </row>
    <row r="56" spans="1:8" ht="15">
      <c r="A56" s="20" t="s">
        <v>52</v>
      </c>
      <c r="B56" s="46"/>
      <c r="C56" s="14"/>
      <c r="D56" s="21"/>
      <c r="E56" s="71"/>
      <c r="F56" s="16"/>
      <c r="G56" s="23"/>
      <c r="H56" s="18"/>
    </row>
    <row r="57" spans="1:8" ht="15">
      <c r="A57" s="20" t="s">
        <v>53</v>
      </c>
      <c r="B57" s="46"/>
      <c r="C57" s="14"/>
      <c r="D57" s="21"/>
      <c r="E57" s="70"/>
      <c r="F57" s="16"/>
      <c r="G57" s="23"/>
      <c r="H57" s="18"/>
    </row>
    <row r="58" spans="1:8" ht="15">
      <c r="A58" s="20" t="s">
        <v>36</v>
      </c>
      <c r="B58" s="46"/>
      <c r="C58" s="14"/>
      <c r="D58" s="21"/>
      <c r="E58" s="70"/>
      <c r="F58" s="16"/>
      <c r="G58" s="23"/>
      <c r="H58" s="18"/>
    </row>
    <row r="59" spans="1:8" ht="15.75">
      <c r="A59" s="50"/>
      <c r="B59" s="25"/>
      <c r="C59" s="14"/>
      <c r="D59" s="21"/>
      <c r="E59" s="72"/>
      <c r="F59" s="26"/>
      <c r="G59" s="23"/>
      <c r="H59" s="18"/>
    </row>
    <row r="60" spans="1:8" ht="15.75">
      <c r="A60" s="28" t="s">
        <v>54</v>
      </c>
      <c r="B60" s="28"/>
      <c r="C60" s="29"/>
      <c r="D60" s="30">
        <f>SUM(D44:D56)</f>
        <v>509</v>
      </c>
      <c r="E60" s="31">
        <f>SUM(E44:E59)</f>
        <v>29865528.37</v>
      </c>
      <c r="F60" s="31">
        <f>SUM(F44:F59)</f>
        <v>2965384.32</v>
      </c>
      <c r="G60" s="32">
        <f>1-(F60/E60)</f>
        <v>0.9007087943242706</v>
      </c>
      <c r="H60" s="18"/>
    </row>
    <row r="61" spans="1:8" ht="15">
      <c r="A61" s="51"/>
      <c r="B61" s="51"/>
      <c r="C61" s="73"/>
      <c r="D61" s="74"/>
      <c r="E61" s="53"/>
      <c r="F61" s="54"/>
      <c r="G61" s="54"/>
      <c r="H61" s="2"/>
    </row>
    <row r="62" spans="1:8" ht="18">
      <c r="A62" s="55" t="s">
        <v>55</v>
      </c>
      <c r="B62" s="56"/>
      <c r="C62" s="59"/>
      <c r="D62" s="75"/>
      <c r="E62" s="56"/>
      <c r="F62" s="57">
        <f>F60+F39</f>
        <v>3231501.82</v>
      </c>
      <c r="G62" s="56"/>
      <c r="H62" s="2"/>
    </row>
    <row r="63" spans="1:8" ht="18">
      <c r="A63" s="58"/>
      <c r="B63" s="59"/>
      <c r="C63" s="59"/>
      <c r="D63" s="76"/>
      <c r="E63" s="59"/>
      <c r="F63" s="57"/>
      <c r="G63" s="59"/>
      <c r="H63" s="2"/>
    </row>
    <row r="64" spans="1:8" ht="15.75">
      <c r="A64" s="4" t="s">
        <v>56</v>
      </c>
      <c r="B64" s="60"/>
      <c r="C64" s="60"/>
      <c r="D64" s="60"/>
      <c r="E64" s="60"/>
      <c r="F64" s="61"/>
      <c r="G64" s="60"/>
      <c r="H64" s="2"/>
    </row>
    <row r="65" spans="1:8" ht="15.75">
      <c r="A65" s="4" t="s">
        <v>57</v>
      </c>
      <c r="B65" s="60"/>
      <c r="C65" s="60"/>
      <c r="D65" s="60"/>
      <c r="E65" s="60"/>
      <c r="F65" s="61"/>
      <c r="G65" s="60"/>
      <c r="H65" s="2"/>
    </row>
    <row r="66" spans="1:8" ht="15.75">
      <c r="A66" s="4" t="s">
        <v>58</v>
      </c>
      <c r="B66" s="60"/>
      <c r="C66" s="60"/>
      <c r="D66" s="60"/>
      <c r="E66" s="60"/>
      <c r="F66" s="61"/>
      <c r="G66" s="60"/>
      <c r="H66" s="2"/>
    </row>
    <row r="67" spans="1:8" ht="15.75">
      <c r="A67" s="4"/>
      <c r="B67" s="60"/>
      <c r="C67" s="60"/>
      <c r="D67" s="60"/>
      <c r="E67" s="60"/>
      <c r="F67" s="61"/>
      <c r="G67" s="60"/>
      <c r="H67" s="2"/>
    </row>
    <row r="68" spans="1:8" ht="18">
      <c r="A68" s="62" t="s">
        <v>59</v>
      </c>
      <c r="B68" s="59"/>
      <c r="C68" s="59"/>
      <c r="D68" s="59"/>
      <c r="E68" s="59"/>
      <c r="F68" s="57"/>
      <c r="G68" s="59"/>
      <c r="H68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70"/>
  <sheetViews>
    <sheetView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82" customWidth="1"/>
    <col min="2" max="2" width="15.6640625" style="82" customWidth="1"/>
    <col min="3" max="3" width="3.6640625" style="82" customWidth="1"/>
    <col min="4" max="4" width="6.6640625" style="82" customWidth="1"/>
    <col min="5" max="6" width="14.6640625" style="82" customWidth="1"/>
    <col min="7" max="7" width="11.6640625" style="82" customWidth="1"/>
    <col min="8" max="8" width="3.6640625" style="82" customWidth="1"/>
    <col min="9" max="16384" width="8.88671875" style="82" customWidth="1"/>
  </cols>
  <sheetData>
    <row r="1" spans="1:8" ht="23.25">
      <c r="A1" s="81" t="s">
        <v>0</v>
      </c>
      <c r="B1" s="29"/>
      <c r="C1" s="29"/>
      <c r="D1" s="29"/>
      <c r="E1" s="29"/>
      <c r="F1" s="29"/>
      <c r="G1" s="29"/>
      <c r="H1" s="29"/>
    </row>
    <row r="2" spans="1:8" ht="23.25">
      <c r="A2" s="81" t="s">
        <v>1</v>
      </c>
      <c r="B2" s="29"/>
      <c r="C2" s="29"/>
      <c r="D2" s="29"/>
      <c r="E2" s="29"/>
      <c r="F2" s="29"/>
      <c r="G2" s="29"/>
      <c r="H2" s="29"/>
    </row>
    <row r="3" spans="1:8" ht="23.25">
      <c r="A3" s="1" t="str">
        <f>ARG!$A$3</f>
        <v>MONTH ENDED:    JUNE 2016</v>
      </c>
      <c r="B3" s="29"/>
      <c r="C3" s="29"/>
      <c r="D3" s="29"/>
      <c r="E3" s="29"/>
      <c r="F3" s="29"/>
      <c r="G3" s="29"/>
      <c r="H3" s="29"/>
    </row>
    <row r="4" spans="1:8" ht="15">
      <c r="A4" s="97"/>
      <c r="B4" s="97"/>
      <c r="C4" s="97"/>
      <c r="D4" s="97"/>
      <c r="E4" s="97"/>
      <c r="F4" s="5"/>
      <c r="G4" s="5"/>
      <c r="H4" s="29"/>
    </row>
    <row r="5" spans="1:8" ht="23.25">
      <c r="A5" s="29"/>
      <c r="B5" s="97"/>
      <c r="C5" s="97"/>
      <c r="D5" s="98" t="s">
        <v>115</v>
      </c>
      <c r="E5" s="99"/>
      <c r="F5" s="8"/>
      <c r="G5" s="5"/>
      <c r="H5" s="100"/>
    </row>
    <row r="6" spans="1:8" ht="18">
      <c r="A6" s="37" t="s">
        <v>3</v>
      </c>
      <c r="B6" s="97"/>
      <c r="C6" s="97"/>
      <c r="D6" s="97"/>
      <c r="E6" s="97"/>
      <c r="F6" s="5"/>
      <c r="G6" s="5"/>
      <c r="H6" s="100"/>
    </row>
    <row r="7" spans="1:8" ht="15.75">
      <c r="A7" s="101"/>
      <c r="B7" s="101"/>
      <c r="C7" s="101"/>
      <c r="D7" s="101"/>
      <c r="E7" s="39" t="s">
        <v>4</v>
      </c>
      <c r="F7" s="39" t="s">
        <v>4</v>
      </c>
      <c r="G7" s="12" t="s">
        <v>5</v>
      </c>
      <c r="H7" s="38"/>
    </row>
    <row r="8" spans="1:8" ht="15.75">
      <c r="A8" s="101"/>
      <c r="B8" s="101"/>
      <c r="C8" s="101"/>
      <c r="D8" s="39" t="s">
        <v>6</v>
      </c>
      <c r="E8" s="39" t="s">
        <v>7</v>
      </c>
      <c r="F8" s="12" t="s">
        <v>8</v>
      </c>
      <c r="G8" s="12" t="s">
        <v>9</v>
      </c>
      <c r="H8" s="38"/>
    </row>
    <row r="9" spans="1:8" ht="15.75">
      <c r="A9" s="112" t="s">
        <v>10</v>
      </c>
      <c r="B9" s="13"/>
      <c r="C9" s="14"/>
      <c r="D9" s="15"/>
      <c r="E9" s="16"/>
      <c r="F9" s="16"/>
      <c r="G9" s="17"/>
      <c r="H9" s="103"/>
    </row>
    <row r="10" spans="1:8" ht="15.75">
      <c r="A10" s="112" t="s">
        <v>11</v>
      </c>
      <c r="B10" s="13"/>
      <c r="C10" s="14"/>
      <c r="D10" s="15">
        <v>1</v>
      </c>
      <c r="E10" s="16">
        <v>344542</v>
      </c>
      <c r="F10" s="16">
        <v>84114</v>
      </c>
      <c r="G10" s="17">
        <f>F10/E10</f>
        <v>0.24413279077732178</v>
      </c>
      <c r="H10" s="103"/>
    </row>
    <row r="11" spans="1:8" ht="15.75">
      <c r="A11" s="112" t="s">
        <v>62</v>
      </c>
      <c r="B11" s="13"/>
      <c r="C11" s="14"/>
      <c r="D11" s="15"/>
      <c r="E11" s="16"/>
      <c r="F11" s="16"/>
      <c r="G11" s="17"/>
      <c r="H11" s="103"/>
    </row>
    <row r="12" spans="1:8" ht="15.75">
      <c r="A12" s="112" t="s">
        <v>77</v>
      </c>
      <c r="B12" s="13"/>
      <c r="C12" s="14"/>
      <c r="D12" s="15"/>
      <c r="E12" s="16"/>
      <c r="F12" s="16"/>
      <c r="G12" s="17"/>
      <c r="H12" s="103"/>
    </row>
    <row r="13" spans="1:8" ht="15.75">
      <c r="A13" s="112" t="s">
        <v>17</v>
      </c>
      <c r="B13" s="13"/>
      <c r="C13" s="14"/>
      <c r="D13" s="15"/>
      <c r="E13" s="16"/>
      <c r="F13" s="16"/>
      <c r="G13" s="17"/>
      <c r="H13" s="103"/>
    </row>
    <row r="14" spans="1:8" ht="15.75">
      <c r="A14" s="112" t="s">
        <v>79</v>
      </c>
      <c r="B14" s="13"/>
      <c r="C14" s="14"/>
      <c r="D14" s="15">
        <v>11</v>
      </c>
      <c r="E14" s="16">
        <v>876274</v>
      </c>
      <c r="F14" s="16">
        <v>165528</v>
      </c>
      <c r="G14" s="17">
        <f>F14/E14</f>
        <v>0.18889981900638383</v>
      </c>
      <c r="H14" s="103"/>
    </row>
    <row r="15" spans="1:8" ht="15.75">
      <c r="A15" s="112" t="s">
        <v>30</v>
      </c>
      <c r="B15" s="13"/>
      <c r="C15" s="14"/>
      <c r="D15" s="15">
        <v>2</v>
      </c>
      <c r="E15" s="16">
        <v>386123</v>
      </c>
      <c r="F15" s="16">
        <v>100646</v>
      </c>
      <c r="G15" s="17">
        <f>F15/E15</f>
        <v>0.26065787326836265</v>
      </c>
      <c r="H15" s="103"/>
    </row>
    <row r="16" spans="1:8" ht="15.75">
      <c r="A16" s="112" t="s">
        <v>80</v>
      </c>
      <c r="B16" s="13"/>
      <c r="C16" s="14"/>
      <c r="D16" s="15"/>
      <c r="E16" s="16"/>
      <c r="F16" s="16"/>
      <c r="G16" s="17"/>
      <c r="H16" s="103"/>
    </row>
    <row r="17" spans="1:8" ht="15.75">
      <c r="A17" s="112" t="s">
        <v>124</v>
      </c>
      <c r="B17" s="13"/>
      <c r="C17" s="14"/>
      <c r="D17" s="15">
        <v>1</v>
      </c>
      <c r="E17" s="16">
        <v>114494</v>
      </c>
      <c r="F17" s="16">
        <v>18866</v>
      </c>
      <c r="G17" s="17">
        <f>F17/E17</f>
        <v>0.16477719356472828</v>
      </c>
      <c r="H17" s="103"/>
    </row>
    <row r="18" spans="1:8" ht="15.75">
      <c r="A18" s="112" t="s">
        <v>18</v>
      </c>
      <c r="B18" s="13"/>
      <c r="C18" s="14"/>
      <c r="D18" s="15">
        <v>1</v>
      </c>
      <c r="E18" s="16">
        <v>8539</v>
      </c>
      <c r="F18" s="16">
        <v>2881</v>
      </c>
      <c r="G18" s="17">
        <f>F18/E18</f>
        <v>0.33739313736971543</v>
      </c>
      <c r="H18" s="103"/>
    </row>
    <row r="19" spans="1:8" ht="15.75">
      <c r="A19" s="112" t="s">
        <v>20</v>
      </c>
      <c r="B19" s="13"/>
      <c r="C19" s="14"/>
      <c r="D19" s="15">
        <v>1</v>
      </c>
      <c r="E19" s="16">
        <v>273516</v>
      </c>
      <c r="F19" s="16">
        <v>64201</v>
      </c>
      <c r="G19" s="17">
        <f>F19/E19</f>
        <v>0.23472484242238115</v>
      </c>
      <c r="H19" s="103"/>
    </row>
    <row r="20" spans="1:8" ht="15.75">
      <c r="A20" s="112" t="s">
        <v>113</v>
      </c>
      <c r="B20" s="13"/>
      <c r="C20" s="14"/>
      <c r="D20" s="15"/>
      <c r="E20" s="16"/>
      <c r="F20" s="16"/>
      <c r="G20" s="17"/>
      <c r="H20" s="103"/>
    </row>
    <row r="21" spans="1:8" ht="15.75">
      <c r="A21" s="112" t="s">
        <v>116</v>
      </c>
      <c r="B21" s="13"/>
      <c r="C21" s="14"/>
      <c r="D21" s="15"/>
      <c r="E21" s="16"/>
      <c r="F21" s="16"/>
      <c r="G21" s="17"/>
      <c r="H21" s="103"/>
    </row>
    <row r="22" spans="1:8" ht="15.75">
      <c r="A22" s="112" t="s">
        <v>22</v>
      </c>
      <c r="B22" s="13"/>
      <c r="C22" s="14"/>
      <c r="D22" s="15"/>
      <c r="E22" s="16"/>
      <c r="F22" s="16"/>
      <c r="G22" s="17"/>
      <c r="H22" s="103"/>
    </row>
    <row r="23" spans="1:8" ht="15.75">
      <c r="A23" s="112" t="s">
        <v>131</v>
      </c>
      <c r="B23" s="13"/>
      <c r="C23" s="14"/>
      <c r="D23" s="15">
        <v>1</v>
      </c>
      <c r="E23" s="16">
        <v>12310</v>
      </c>
      <c r="F23" s="16">
        <v>724</v>
      </c>
      <c r="G23" s="17">
        <f>F23/E23</f>
        <v>0.058813972380178714</v>
      </c>
      <c r="H23" s="103"/>
    </row>
    <row r="24" spans="1:8" ht="15.75">
      <c r="A24" s="112" t="s">
        <v>23</v>
      </c>
      <c r="B24" s="13"/>
      <c r="C24" s="14"/>
      <c r="D24" s="15">
        <v>1</v>
      </c>
      <c r="E24" s="16">
        <v>229919</v>
      </c>
      <c r="F24" s="16">
        <v>-15151.5</v>
      </c>
      <c r="G24" s="17">
        <f>F24/E24</f>
        <v>-0.06589929496909781</v>
      </c>
      <c r="H24" s="103"/>
    </row>
    <row r="25" spans="1:8" ht="15.75">
      <c r="A25" s="113" t="s">
        <v>25</v>
      </c>
      <c r="B25" s="13"/>
      <c r="C25" s="14"/>
      <c r="D25" s="15">
        <v>2</v>
      </c>
      <c r="E25" s="16">
        <v>54458</v>
      </c>
      <c r="F25" s="16">
        <v>11263</v>
      </c>
      <c r="G25" s="17">
        <f>F25/E25</f>
        <v>0.20681993462852105</v>
      </c>
      <c r="H25" s="103"/>
    </row>
    <row r="26" spans="1:8" ht="15.75">
      <c r="A26" s="113" t="s">
        <v>26</v>
      </c>
      <c r="B26" s="13"/>
      <c r="C26" s="14"/>
      <c r="D26" s="15">
        <v>4</v>
      </c>
      <c r="E26" s="16">
        <v>16187</v>
      </c>
      <c r="F26" s="16">
        <v>16187</v>
      </c>
      <c r="G26" s="17">
        <f>F26/E26</f>
        <v>1</v>
      </c>
      <c r="H26" s="103"/>
    </row>
    <row r="27" spans="1:8" ht="15.75">
      <c r="A27" s="114" t="s">
        <v>27</v>
      </c>
      <c r="B27" s="13"/>
      <c r="C27" s="14"/>
      <c r="D27" s="15"/>
      <c r="E27" s="16"/>
      <c r="F27" s="16"/>
      <c r="G27" s="17"/>
      <c r="H27" s="103"/>
    </row>
    <row r="28" spans="1:8" ht="15.75">
      <c r="A28" s="114" t="s">
        <v>28</v>
      </c>
      <c r="B28" s="13"/>
      <c r="C28" s="14"/>
      <c r="D28" s="15"/>
      <c r="E28" s="16">
        <v>3649</v>
      </c>
      <c r="F28" s="16">
        <v>3649</v>
      </c>
      <c r="G28" s="17">
        <f>F28/E28</f>
        <v>1</v>
      </c>
      <c r="H28" s="103"/>
    </row>
    <row r="29" spans="1:8" ht="15.75">
      <c r="A29" s="114" t="s">
        <v>117</v>
      </c>
      <c r="B29" s="13"/>
      <c r="C29" s="14"/>
      <c r="D29" s="15">
        <v>1</v>
      </c>
      <c r="E29" s="16">
        <v>79591</v>
      </c>
      <c r="F29" s="16">
        <v>13556</v>
      </c>
      <c r="G29" s="17">
        <f>F29/E29</f>
        <v>0.17032076491060547</v>
      </c>
      <c r="H29" s="103"/>
    </row>
    <row r="30" spans="1:8" ht="15.75">
      <c r="A30" s="114" t="s">
        <v>67</v>
      </c>
      <c r="B30" s="13"/>
      <c r="C30" s="14"/>
      <c r="D30" s="15"/>
      <c r="E30" s="16"/>
      <c r="F30" s="16"/>
      <c r="G30" s="17"/>
      <c r="H30" s="103"/>
    </row>
    <row r="31" spans="1:8" ht="15.75">
      <c r="A31" s="114" t="s">
        <v>82</v>
      </c>
      <c r="B31" s="13"/>
      <c r="C31" s="14"/>
      <c r="D31" s="15"/>
      <c r="E31" s="16"/>
      <c r="F31" s="16"/>
      <c r="G31" s="17"/>
      <c r="H31" s="103"/>
    </row>
    <row r="32" spans="1:8" ht="15.75">
      <c r="A32" s="125" t="s">
        <v>121</v>
      </c>
      <c r="B32" s="13"/>
      <c r="C32" s="14"/>
      <c r="D32" s="15"/>
      <c r="E32" s="16"/>
      <c r="F32" s="16"/>
      <c r="G32" s="17"/>
      <c r="H32" s="103"/>
    </row>
    <row r="33" spans="1:8" ht="15.75">
      <c r="A33" s="114" t="s">
        <v>69</v>
      </c>
      <c r="B33" s="13"/>
      <c r="C33" s="14"/>
      <c r="D33" s="15"/>
      <c r="E33" s="16"/>
      <c r="F33" s="16"/>
      <c r="G33" s="17"/>
      <c r="H33" s="103"/>
    </row>
    <row r="34" spans="1:8" ht="15.75">
      <c r="A34" s="114" t="s">
        <v>118</v>
      </c>
      <c r="B34" s="13"/>
      <c r="C34" s="14"/>
      <c r="D34" s="15"/>
      <c r="E34" s="16"/>
      <c r="F34" s="16"/>
      <c r="G34" s="17"/>
      <c r="H34" s="103"/>
    </row>
    <row r="35" spans="1:8" ht="15">
      <c r="A35" s="20" t="s">
        <v>34</v>
      </c>
      <c r="B35" s="13"/>
      <c r="C35" s="14"/>
      <c r="D35" s="21"/>
      <c r="E35" s="70">
        <v>21445</v>
      </c>
      <c r="F35" s="16">
        <v>2850</v>
      </c>
      <c r="G35" s="23"/>
      <c r="H35" s="103"/>
    </row>
    <row r="36" spans="1:8" ht="15">
      <c r="A36" s="20" t="s">
        <v>53</v>
      </c>
      <c r="B36" s="13"/>
      <c r="C36" s="14"/>
      <c r="D36" s="21"/>
      <c r="E36" s="70"/>
      <c r="F36" s="16"/>
      <c r="G36" s="23"/>
      <c r="H36" s="103"/>
    </row>
    <row r="37" spans="1:8" ht="15">
      <c r="A37" s="20" t="s">
        <v>36</v>
      </c>
      <c r="B37" s="13"/>
      <c r="C37" s="14"/>
      <c r="D37" s="21"/>
      <c r="E37" s="22"/>
      <c r="F37" s="19"/>
      <c r="G37" s="23"/>
      <c r="H37" s="103"/>
    </row>
    <row r="38" spans="1:8" ht="15">
      <c r="A38" s="24"/>
      <c r="B38" s="25"/>
      <c r="C38" s="14"/>
      <c r="D38" s="21"/>
      <c r="E38" s="26"/>
      <c r="F38" s="26"/>
      <c r="G38" s="23"/>
      <c r="H38" s="103"/>
    </row>
    <row r="39" spans="1:8" ht="15.75">
      <c r="A39" s="27" t="s">
        <v>37</v>
      </c>
      <c r="B39" s="28"/>
      <c r="C39" s="29"/>
      <c r="D39" s="30">
        <f>SUM(D9:D38)</f>
        <v>26</v>
      </c>
      <c r="E39" s="31">
        <f>SUM(E9:E38)</f>
        <v>2421047</v>
      </c>
      <c r="F39" s="31">
        <f>SUM(F9:F38)</f>
        <v>469313.5</v>
      </c>
      <c r="G39" s="32">
        <f>F39/E39</f>
        <v>0.1938473313405316</v>
      </c>
      <c r="H39" s="104"/>
    </row>
    <row r="40" spans="1:8" ht="15.75">
      <c r="A40" s="33"/>
      <c r="B40" s="33"/>
      <c r="C40" s="33"/>
      <c r="D40" s="34"/>
      <c r="E40" s="35"/>
      <c r="F40" s="36"/>
      <c r="G40" s="36"/>
      <c r="H40" s="105"/>
    </row>
    <row r="41" spans="1:8" ht="18">
      <c r="A41" s="37" t="s">
        <v>38</v>
      </c>
      <c r="B41" s="38"/>
      <c r="C41" s="38"/>
      <c r="D41" s="39"/>
      <c r="E41" s="40"/>
      <c r="F41" s="41"/>
      <c r="G41" s="41"/>
      <c r="H41" s="105"/>
    </row>
    <row r="42" spans="1:8" ht="15.75">
      <c r="A42" s="42"/>
      <c r="B42" s="42"/>
      <c r="C42" s="42"/>
      <c r="D42" s="43"/>
      <c r="E42" s="39" t="s">
        <v>39</v>
      </c>
      <c r="F42" s="39" t="s">
        <v>39</v>
      </c>
      <c r="G42" s="39" t="s">
        <v>5</v>
      </c>
      <c r="H42" s="105"/>
    </row>
    <row r="43" spans="1:8" ht="15.75">
      <c r="A43" s="42"/>
      <c r="B43" s="42"/>
      <c r="C43" s="42"/>
      <c r="D43" s="43" t="s">
        <v>6</v>
      </c>
      <c r="E43" s="44" t="s">
        <v>40</v>
      </c>
      <c r="F43" s="41" t="s">
        <v>8</v>
      </c>
      <c r="G43" s="41" t="s">
        <v>41</v>
      </c>
      <c r="H43" s="105"/>
    </row>
    <row r="44" spans="1:8" ht="15.75">
      <c r="A44" s="45" t="s">
        <v>42</v>
      </c>
      <c r="B44" s="46"/>
      <c r="C44" s="14"/>
      <c r="D44" s="15">
        <v>13</v>
      </c>
      <c r="E44" s="16">
        <v>441729.1</v>
      </c>
      <c r="F44" s="16">
        <v>36485.95</v>
      </c>
      <c r="G44" s="17">
        <f>1-(+F44/E44)</f>
        <v>0.9174019778185317</v>
      </c>
      <c r="H44" s="103"/>
    </row>
    <row r="45" spans="1:8" ht="15.75">
      <c r="A45" s="45" t="s">
        <v>43</v>
      </c>
      <c r="B45" s="46"/>
      <c r="C45" s="14"/>
      <c r="D45" s="15"/>
      <c r="E45" s="16"/>
      <c r="F45" s="16"/>
      <c r="G45" s="17"/>
      <c r="H45" s="103"/>
    </row>
    <row r="46" spans="1:8" ht="15.75">
      <c r="A46" s="45" t="s">
        <v>44</v>
      </c>
      <c r="B46" s="46"/>
      <c r="C46" s="14"/>
      <c r="D46" s="15">
        <v>142</v>
      </c>
      <c r="E46" s="16">
        <v>6250660.25</v>
      </c>
      <c r="F46" s="16">
        <v>507162.72</v>
      </c>
      <c r="G46" s="17">
        <f aca="true" t="shared" si="0" ref="G46:G52">1-(+F46/E46)</f>
        <v>0.9188625361616799</v>
      </c>
      <c r="H46" s="103"/>
    </row>
    <row r="47" spans="1:8" ht="15.75">
      <c r="A47" s="45" t="s">
        <v>45</v>
      </c>
      <c r="B47" s="46"/>
      <c r="C47" s="14"/>
      <c r="D47" s="15">
        <v>25</v>
      </c>
      <c r="E47" s="16">
        <v>1745726.5</v>
      </c>
      <c r="F47" s="16">
        <v>114688.5</v>
      </c>
      <c r="G47" s="17">
        <f t="shared" si="0"/>
        <v>0.9343032829025624</v>
      </c>
      <c r="H47" s="103"/>
    </row>
    <row r="48" spans="1:8" ht="15.75">
      <c r="A48" s="45" t="s">
        <v>46</v>
      </c>
      <c r="B48" s="46"/>
      <c r="C48" s="14"/>
      <c r="D48" s="15">
        <v>84</v>
      </c>
      <c r="E48" s="16">
        <v>5711536</v>
      </c>
      <c r="F48" s="16">
        <v>495897.01</v>
      </c>
      <c r="G48" s="17">
        <f t="shared" si="0"/>
        <v>0.9131762436584484</v>
      </c>
      <c r="H48" s="103"/>
    </row>
    <row r="49" spans="1:8" ht="15.75">
      <c r="A49" s="45" t="s">
        <v>47</v>
      </c>
      <c r="B49" s="46"/>
      <c r="C49" s="14"/>
      <c r="D49" s="15">
        <v>2</v>
      </c>
      <c r="E49" s="16">
        <v>201546</v>
      </c>
      <c r="F49" s="16">
        <v>27699.75</v>
      </c>
      <c r="G49" s="17">
        <f t="shared" si="0"/>
        <v>0.8625636331160133</v>
      </c>
      <c r="H49" s="103"/>
    </row>
    <row r="50" spans="1:8" ht="15.75">
      <c r="A50" s="45" t="s">
        <v>48</v>
      </c>
      <c r="B50" s="46"/>
      <c r="C50" s="14"/>
      <c r="D50" s="15">
        <v>4</v>
      </c>
      <c r="E50" s="16">
        <v>1328570</v>
      </c>
      <c r="F50" s="16">
        <v>78770</v>
      </c>
      <c r="G50" s="17">
        <f t="shared" si="0"/>
        <v>0.9407106889362247</v>
      </c>
      <c r="H50" s="103"/>
    </row>
    <row r="51" spans="1:8" ht="15.75">
      <c r="A51" s="45" t="s">
        <v>49</v>
      </c>
      <c r="B51" s="46"/>
      <c r="C51" s="14"/>
      <c r="D51" s="15">
        <v>4</v>
      </c>
      <c r="E51" s="16">
        <v>1229030</v>
      </c>
      <c r="F51" s="16">
        <v>98440</v>
      </c>
      <c r="G51" s="17">
        <f t="shared" si="0"/>
        <v>0.9199043147848303</v>
      </c>
      <c r="H51" s="103"/>
    </row>
    <row r="52" spans="1:8" ht="15.75">
      <c r="A52" s="45" t="s">
        <v>50</v>
      </c>
      <c r="B52" s="46"/>
      <c r="C52" s="14"/>
      <c r="D52" s="15">
        <v>2</v>
      </c>
      <c r="E52" s="16">
        <v>575300</v>
      </c>
      <c r="F52" s="16">
        <v>19650</v>
      </c>
      <c r="G52" s="17">
        <f t="shared" si="0"/>
        <v>0.965843907526508</v>
      </c>
      <c r="H52" s="103"/>
    </row>
    <row r="53" spans="1:8" ht="15.75">
      <c r="A53" s="47" t="s">
        <v>72</v>
      </c>
      <c r="B53" s="46"/>
      <c r="C53" s="14"/>
      <c r="D53" s="15"/>
      <c r="E53" s="16"/>
      <c r="F53" s="16"/>
      <c r="G53" s="17"/>
      <c r="H53" s="103"/>
    </row>
    <row r="54" spans="1:8" ht="15.75">
      <c r="A54" s="45" t="s">
        <v>73</v>
      </c>
      <c r="B54" s="48"/>
      <c r="C54" s="14"/>
      <c r="D54" s="15">
        <v>644</v>
      </c>
      <c r="E54" s="16">
        <v>25934834.85</v>
      </c>
      <c r="F54" s="16">
        <v>3127126.9</v>
      </c>
      <c r="G54" s="17">
        <f>1-(+F54/E54)</f>
        <v>0.8794236817744764</v>
      </c>
      <c r="H54" s="103"/>
    </row>
    <row r="55" spans="1:8" ht="15.75">
      <c r="A55" s="45" t="s">
        <v>74</v>
      </c>
      <c r="B55" s="48"/>
      <c r="C55" s="14"/>
      <c r="D55" s="15">
        <v>10</v>
      </c>
      <c r="E55" s="16">
        <v>1326693.27</v>
      </c>
      <c r="F55" s="16">
        <v>81006.64</v>
      </c>
      <c r="G55" s="17">
        <f>1-(+F55/E55)</f>
        <v>0.938940942995814</v>
      </c>
      <c r="H55" s="103"/>
    </row>
    <row r="56" spans="1:8" ht="15">
      <c r="A56" s="20" t="s">
        <v>51</v>
      </c>
      <c r="B56" s="48"/>
      <c r="C56" s="14"/>
      <c r="D56" s="21"/>
      <c r="E56" s="71"/>
      <c r="F56" s="16"/>
      <c r="G56" s="23"/>
      <c r="H56" s="103"/>
    </row>
    <row r="57" spans="1:8" ht="15">
      <c r="A57" s="20" t="s">
        <v>52</v>
      </c>
      <c r="B57" s="46"/>
      <c r="C57" s="14"/>
      <c r="D57" s="21"/>
      <c r="E57" s="71"/>
      <c r="F57" s="16"/>
      <c r="G57" s="23"/>
      <c r="H57" s="103"/>
    </row>
    <row r="58" spans="1:8" ht="15">
      <c r="A58" s="20" t="s">
        <v>53</v>
      </c>
      <c r="B58" s="46"/>
      <c r="C58" s="14"/>
      <c r="D58" s="21"/>
      <c r="E58" s="70"/>
      <c r="F58" s="16"/>
      <c r="G58" s="23"/>
      <c r="H58" s="103"/>
    </row>
    <row r="59" spans="1:8" ht="15">
      <c r="A59" s="20" t="s">
        <v>36</v>
      </c>
      <c r="B59" s="46"/>
      <c r="C59" s="14"/>
      <c r="D59" s="21"/>
      <c r="E59" s="70"/>
      <c r="F59" s="16"/>
      <c r="G59" s="23"/>
      <c r="H59" s="103"/>
    </row>
    <row r="60" spans="1:8" ht="15.75">
      <c r="A60" s="50"/>
      <c r="B60" s="25"/>
      <c r="C60" s="14"/>
      <c r="D60" s="21"/>
      <c r="E60" s="26"/>
      <c r="F60" s="26"/>
      <c r="G60" s="23"/>
      <c r="H60" s="103"/>
    </row>
    <row r="61" spans="1:8" ht="15.75">
      <c r="A61" s="28" t="s">
        <v>54</v>
      </c>
      <c r="B61" s="51"/>
      <c r="C61" s="51"/>
      <c r="D61" s="30">
        <f>SUM(D44:D57)</f>
        <v>930</v>
      </c>
      <c r="E61" s="31">
        <f>SUM(E44:E60)</f>
        <v>44745625.970000006</v>
      </c>
      <c r="F61" s="31">
        <f>SUM(F44:F60)</f>
        <v>4586927.47</v>
      </c>
      <c r="G61" s="32">
        <f>1-(F61/E61)</f>
        <v>0.8974888076641204</v>
      </c>
      <c r="H61" s="100"/>
    </row>
    <row r="62" spans="1:8" ht="18">
      <c r="A62" s="55"/>
      <c r="B62" s="56"/>
      <c r="C62" s="56"/>
      <c r="D62" s="74"/>
      <c r="E62" s="53"/>
      <c r="F62" s="54"/>
      <c r="G62" s="54"/>
      <c r="H62" s="102"/>
    </row>
    <row r="63" spans="1:8" ht="18">
      <c r="A63" s="55" t="s">
        <v>55</v>
      </c>
      <c r="B63" s="56"/>
      <c r="C63" s="56"/>
      <c r="D63" s="75"/>
      <c r="E63" s="56"/>
      <c r="F63" s="57">
        <f>F61+F39</f>
        <v>5056240.97</v>
      </c>
      <c r="G63" s="56"/>
      <c r="H63" s="102"/>
    </row>
    <row r="64" spans="1:8" ht="18">
      <c r="A64" s="55"/>
      <c r="B64" s="56"/>
      <c r="C64" s="56"/>
      <c r="D64" s="75"/>
      <c r="E64" s="56"/>
      <c r="F64" s="57"/>
      <c r="G64" s="56"/>
      <c r="H64" s="102"/>
    </row>
    <row r="65" spans="1:8" ht="15.75">
      <c r="A65" s="4" t="s">
        <v>56</v>
      </c>
      <c r="B65" s="60"/>
      <c r="C65" s="60"/>
      <c r="D65" s="60"/>
      <c r="E65" s="60"/>
      <c r="F65" s="61"/>
      <c r="G65" s="60"/>
      <c r="H65" s="38"/>
    </row>
    <row r="66" spans="1:8" ht="15.75">
      <c r="A66" s="4" t="s">
        <v>57</v>
      </c>
      <c r="B66" s="60"/>
      <c r="C66" s="60"/>
      <c r="D66" s="60"/>
      <c r="E66" s="60"/>
      <c r="F66" s="61"/>
      <c r="G66" s="60"/>
      <c r="H66" s="38"/>
    </row>
    <row r="67" spans="1:8" ht="15.75">
      <c r="A67" s="4" t="s">
        <v>58</v>
      </c>
      <c r="B67" s="60"/>
      <c r="C67" s="60"/>
      <c r="D67" s="60"/>
      <c r="E67" s="60"/>
      <c r="F67" s="61"/>
      <c r="G67" s="60"/>
      <c r="H67" s="38"/>
    </row>
    <row r="68" spans="1:8" ht="18">
      <c r="A68" s="4"/>
      <c r="B68" s="60"/>
      <c r="C68" s="60"/>
      <c r="D68" s="60"/>
      <c r="E68" s="60"/>
      <c r="F68" s="61"/>
      <c r="G68" s="60"/>
      <c r="H68" s="102"/>
    </row>
    <row r="69" spans="1:8" ht="18">
      <c r="A69" s="62" t="s">
        <v>59</v>
      </c>
      <c r="B69" s="59"/>
      <c r="C69" s="59"/>
      <c r="D69" s="59"/>
      <c r="E69" s="59"/>
      <c r="F69" s="57"/>
      <c r="G69" s="59"/>
      <c r="H69" s="102"/>
    </row>
    <row r="70" spans="1:8" ht="15.75">
      <c r="A70" s="95"/>
      <c r="B70" s="29"/>
      <c r="C70" s="29"/>
      <c r="H70" s="29"/>
    </row>
  </sheetData>
  <sheetProtection/>
  <printOptions horizontalCentered="1"/>
  <pageMargins left="0.45" right="0.45" top="0.25" bottom="0.25" header="0.3" footer="0.3"/>
  <pageSetup horizontalDpi="600" verticalDpi="600" orientation="landscape" scale="5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21"/>
  <sheetViews>
    <sheetView showOutlineSymbols="0" zoomScale="87" zoomScaleNormal="87" zoomScalePageLayoutView="0" workbookViewId="0" topLeftCell="A1">
      <selection activeCell="A5" sqref="A5"/>
    </sheetView>
  </sheetViews>
  <sheetFormatPr defaultColWidth="9.6640625" defaultRowHeight="13.5"/>
  <cols>
    <col min="1" max="1" width="39.6640625" style="82" customWidth="1"/>
    <col min="2" max="2" width="27.6640625" style="82" customWidth="1"/>
    <col min="3" max="16384" width="9.6640625" style="82" customWidth="1"/>
  </cols>
  <sheetData>
    <row r="1" spans="1:4" ht="23.25">
      <c r="A1" s="81" t="s">
        <v>0</v>
      </c>
      <c r="B1" s="56"/>
      <c r="C1" s="57"/>
      <c r="D1" s="56"/>
    </row>
    <row r="2" spans="1:4" ht="23.25">
      <c r="A2" s="81" t="s">
        <v>1</v>
      </c>
      <c r="B2" s="56"/>
      <c r="C2" s="29"/>
      <c r="D2" s="29"/>
    </row>
    <row r="3" spans="1:4" ht="23.25">
      <c r="A3" s="81" t="s">
        <v>102</v>
      </c>
      <c r="B3" s="56"/>
      <c r="C3" s="29"/>
      <c r="D3" s="29"/>
    </row>
    <row r="4" spans="1:4" ht="23.25">
      <c r="A4" s="81" t="str">
        <f>ARG!$A$3</f>
        <v>MONTH ENDED:    JUNE 2016</v>
      </c>
      <c r="B4" s="56"/>
      <c r="C4" s="29"/>
      <c r="D4" s="29"/>
    </row>
    <row r="5" spans="1:4" ht="24" thickBot="1">
      <c r="A5" s="81"/>
      <c r="B5" s="56"/>
      <c r="C5" s="29"/>
      <c r="D5" s="29"/>
    </row>
    <row r="6" spans="1:4" ht="21" thickTop="1">
      <c r="A6" s="83" t="s">
        <v>103</v>
      </c>
      <c r="B6" s="84">
        <f>ARG!$D$39+LADYLUCK!$D$39+HOLLYWOOD!$D$40+HARNKC!$D$40+ISLE!$D$39+AMERKC!$D$39+AMERSC!$D$39+STJO!$D$39+LAGRANGE!$D$39+ISLEBV!$D$39+LUMIERE!$D$39+RIVERCITY!$D$39+CAPE!$D$39</f>
        <v>526</v>
      </c>
      <c r="C6" s="85"/>
      <c r="D6" s="29"/>
    </row>
    <row r="7" spans="1:4" ht="20.25">
      <c r="A7" s="86" t="s">
        <v>104</v>
      </c>
      <c r="B7" s="87">
        <f>ARG!$E$39+LADYLUCK!$E$39+HOLLYWOOD!$E$40+HARNKC!$E$40+ISLE!$E$39+AMERKC!$E$39+AMERSC!$E$39+STJO!$E$39+LAGRANGE!$E$39+ISLEBV!$E$39+LUMIERE!$E$39+RIVERCITY!$E$39+CAPE!$E$39</f>
        <v>84865124</v>
      </c>
      <c r="C7" s="85"/>
      <c r="D7" s="29"/>
    </row>
    <row r="8" spans="1:4" ht="20.25">
      <c r="A8" s="86" t="s">
        <v>105</v>
      </c>
      <c r="B8" s="87">
        <f>ARG!$F$39+LADYLUCK!$F$39+HOLLYWOOD!$F$40+HARNKC!$F$40+ISLE!$F$39+AMERKC!$F$39+AMERSC!$F$39+STJO!$F$39+LAGRANGE!$F$39+ISLEBV!$F$39+LUMIERE!$F$39+RIVERCITY!$F$39+CAPE!$F$39</f>
        <v>18116686.76</v>
      </c>
      <c r="C8" s="85"/>
      <c r="D8" s="29"/>
    </row>
    <row r="9" spans="1:4" ht="20.25">
      <c r="A9" s="86" t="s">
        <v>106</v>
      </c>
      <c r="B9" s="88">
        <f>B8/B7</f>
        <v>0.21347623035347243</v>
      </c>
      <c r="C9" s="85"/>
      <c r="D9" s="29"/>
    </row>
    <row r="10" spans="1:4" ht="20.25">
      <c r="A10" s="89"/>
      <c r="B10" s="90"/>
      <c r="C10" s="85"/>
      <c r="D10" s="29"/>
    </row>
    <row r="11" spans="1:4" ht="20.25">
      <c r="A11" s="86" t="s">
        <v>107</v>
      </c>
      <c r="B11" s="91">
        <f>ARG!$D$60+LADYLUCK!$D$60+HOLLYWOOD!$D$62+HARNKC!$D$62+ISLE!$D$61+AMERKC!$D$61+AMERSC!$D$61+STJO!$D$60+LAGRANGE!$D$60+ISLEBV!$D$61+LUMIERE!$D$62+RIVERCITY!$D$62+CAPE!$D$61</f>
        <v>17648</v>
      </c>
      <c r="C11" s="85"/>
      <c r="D11" s="29"/>
    </row>
    <row r="12" spans="1:4" ht="20.25">
      <c r="A12" s="86" t="s">
        <v>108</v>
      </c>
      <c r="B12" s="87">
        <f>ARG!$E$60+LADYLUCK!$E$60+HOLLYWOOD!$E$62+HARNKC!$E$62+ISLE!$E$61+AMERKC!$E$61+AMERSC!$E$61+STJO!$E$60+LAGRANGE!$E$60+ISLEBV!$E$61+LUMIERE!$E$62+RIVERCITY!$E$62+CAPE!$E$61</f>
        <v>1227721363.23</v>
      </c>
      <c r="C12" s="85"/>
      <c r="D12" s="29"/>
    </row>
    <row r="13" spans="1:4" ht="20.25">
      <c r="A13" s="86" t="s">
        <v>109</v>
      </c>
      <c r="B13" s="87">
        <f>ARG!$F$60+LADYLUCK!$F$60+HOLLYWOOD!$F$62+HARNKC!$F$62+ISLE!$F$61+AMERKC!$F$61+AMERSC!$F$61+STJO!$F$60+LAGRANGE!$F$60+ISLEBV!$F$61+LUMIERE!$F$62+RIVERCITY!$F$62+CAPE!$F$61</f>
        <v>115753550.67999998</v>
      </c>
      <c r="C13" s="85"/>
      <c r="D13" s="29"/>
    </row>
    <row r="14" spans="1:4" ht="20.25">
      <c r="A14" s="86" t="s">
        <v>110</v>
      </c>
      <c r="B14" s="88">
        <f>1-(B13/B12)</f>
        <v>0.9057167577702931</v>
      </c>
      <c r="C14" s="85"/>
      <c r="D14" s="29"/>
    </row>
    <row r="15" spans="1:4" ht="20.25">
      <c r="A15" s="89"/>
      <c r="B15" s="92"/>
      <c r="C15" s="85"/>
      <c r="D15" s="29"/>
    </row>
    <row r="16" spans="1:4" ht="20.25">
      <c r="A16" s="86" t="s">
        <v>111</v>
      </c>
      <c r="B16" s="87">
        <f>B13+B8</f>
        <v>133870237.43999998</v>
      </c>
      <c r="C16" s="85"/>
      <c r="D16" s="29"/>
    </row>
    <row r="17" spans="1:4" ht="21" thickBot="1">
      <c r="A17" s="89"/>
      <c r="B17" s="90"/>
      <c r="C17" s="85"/>
      <c r="D17" s="29"/>
    </row>
    <row r="18" spans="1:4" ht="18.75" thickTop="1">
      <c r="A18" s="93"/>
      <c r="B18" s="94"/>
      <c r="C18" s="29"/>
      <c r="D18" s="29"/>
    </row>
    <row r="19" spans="1:4" ht="15">
      <c r="A19" s="29"/>
      <c r="B19" s="29"/>
      <c r="C19" s="29"/>
      <c r="D19" s="29"/>
    </row>
    <row r="20" spans="1:4" ht="15.75">
      <c r="A20" s="95" t="s">
        <v>59</v>
      </c>
      <c r="B20" s="29"/>
      <c r="C20" s="29"/>
      <c r="D20" s="29"/>
    </row>
    <row r="21" spans="1:4" ht="18">
      <c r="A21" s="96"/>
      <c r="B21" s="29"/>
      <c r="C21" s="29"/>
      <c r="D21" s="29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1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6" width="14.6640625" style="3" customWidth="1"/>
    <col min="7" max="7" width="13.44531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JUNE 2016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0.25">
      <c r="A5" s="2"/>
      <c r="B5" s="4"/>
      <c r="C5" s="4"/>
      <c r="D5" s="69" t="s">
        <v>60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12" t="s">
        <v>10</v>
      </c>
      <c r="B9" s="13"/>
      <c r="C9" s="14"/>
      <c r="D9" s="15">
        <v>2</v>
      </c>
      <c r="E9" s="16">
        <v>23371</v>
      </c>
      <c r="F9" s="16">
        <v>4029</v>
      </c>
      <c r="G9" s="17">
        <f>F9/E9</f>
        <v>0.172393136793462</v>
      </c>
      <c r="H9" s="18"/>
    </row>
    <row r="10" spans="1:8" ht="15.75">
      <c r="A10" s="112" t="s">
        <v>11</v>
      </c>
      <c r="B10" s="13"/>
      <c r="C10" s="14"/>
      <c r="D10" s="15"/>
      <c r="E10" s="16"/>
      <c r="F10" s="16"/>
      <c r="G10" s="17"/>
      <c r="H10" s="18"/>
    </row>
    <row r="11" spans="1:8" ht="15.75">
      <c r="A11" s="112" t="s">
        <v>133</v>
      </c>
      <c r="B11" s="13"/>
      <c r="C11" s="14"/>
      <c r="D11" s="15"/>
      <c r="E11" s="16"/>
      <c r="F11" s="16"/>
      <c r="G11" s="17"/>
      <c r="H11" s="18"/>
    </row>
    <row r="12" spans="1:8" ht="15.75">
      <c r="A12" s="112" t="s">
        <v>12</v>
      </c>
      <c r="B12" s="13"/>
      <c r="C12" s="14"/>
      <c r="D12" s="15"/>
      <c r="E12" s="16"/>
      <c r="F12" s="16"/>
      <c r="G12" s="17"/>
      <c r="H12" s="18"/>
    </row>
    <row r="13" spans="1:8" ht="15.75">
      <c r="A13" s="112" t="s">
        <v>13</v>
      </c>
      <c r="B13" s="13"/>
      <c r="C13" s="14"/>
      <c r="D13" s="15"/>
      <c r="E13" s="16"/>
      <c r="F13" s="16"/>
      <c r="G13" s="17"/>
      <c r="H13" s="18"/>
    </row>
    <row r="14" spans="1:8" ht="15.75">
      <c r="A14" s="112" t="s">
        <v>14</v>
      </c>
      <c r="B14" s="13"/>
      <c r="C14" s="14"/>
      <c r="D14" s="15"/>
      <c r="E14" s="16"/>
      <c r="F14" s="16"/>
      <c r="G14" s="17"/>
      <c r="H14" s="18"/>
    </row>
    <row r="15" spans="1:8" ht="15.75">
      <c r="A15" s="112" t="s">
        <v>15</v>
      </c>
      <c r="B15" s="13"/>
      <c r="C15" s="14"/>
      <c r="D15" s="15"/>
      <c r="E15" s="16"/>
      <c r="F15" s="16"/>
      <c r="G15" s="17"/>
      <c r="H15" s="18"/>
    </row>
    <row r="16" spans="1:8" ht="15.75">
      <c r="A16" s="112" t="s">
        <v>71</v>
      </c>
      <c r="B16" s="13"/>
      <c r="C16" s="14"/>
      <c r="D16" s="15"/>
      <c r="E16" s="16"/>
      <c r="F16" s="16"/>
      <c r="G16" s="17"/>
      <c r="H16" s="18"/>
    </row>
    <row r="17" spans="1:8" ht="15.75">
      <c r="A17" s="112" t="s">
        <v>17</v>
      </c>
      <c r="B17" s="13"/>
      <c r="C17" s="14"/>
      <c r="D17" s="15"/>
      <c r="E17" s="16"/>
      <c r="F17" s="16"/>
      <c r="G17" s="17"/>
      <c r="H17" s="18"/>
    </row>
    <row r="18" spans="1:8" ht="15.75">
      <c r="A18" s="112" t="s">
        <v>18</v>
      </c>
      <c r="B18" s="13"/>
      <c r="C18" s="14"/>
      <c r="D18" s="15">
        <v>1</v>
      </c>
      <c r="E18" s="16">
        <v>354257</v>
      </c>
      <c r="F18" s="16">
        <v>77316</v>
      </c>
      <c r="G18" s="17">
        <f>F18/E18</f>
        <v>0.21824833383673434</v>
      </c>
      <c r="H18" s="18"/>
    </row>
    <row r="19" spans="1:8" ht="15.75">
      <c r="A19" s="112" t="s">
        <v>19</v>
      </c>
      <c r="B19" s="13"/>
      <c r="C19" s="14"/>
      <c r="D19" s="15"/>
      <c r="E19" s="16"/>
      <c r="F19" s="16"/>
      <c r="G19" s="17"/>
      <c r="H19" s="18"/>
    </row>
    <row r="20" spans="1:8" ht="15.75">
      <c r="A20" s="112" t="s">
        <v>20</v>
      </c>
      <c r="B20" s="13"/>
      <c r="C20" s="14"/>
      <c r="D20" s="15"/>
      <c r="E20" s="16"/>
      <c r="F20" s="16"/>
      <c r="G20" s="17"/>
      <c r="H20" s="18"/>
    </row>
    <row r="21" spans="1:8" ht="15.75">
      <c r="A21" s="112" t="s">
        <v>21</v>
      </c>
      <c r="B21" s="13"/>
      <c r="C21" s="14"/>
      <c r="D21" s="15"/>
      <c r="E21" s="16"/>
      <c r="F21" s="16"/>
      <c r="G21" s="17"/>
      <c r="H21" s="18"/>
    </row>
    <row r="22" spans="1:8" ht="15.75">
      <c r="A22" s="112" t="s">
        <v>66</v>
      </c>
      <c r="B22" s="13"/>
      <c r="C22" s="14"/>
      <c r="D22" s="15"/>
      <c r="E22" s="16"/>
      <c r="F22" s="16"/>
      <c r="G22" s="17"/>
      <c r="H22" s="18"/>
    </row>
    <row r="23" spans="1:8" ht="15.75">
      <c r="A23" s="112" t="s">
        <v>23</v>
      </c>
      <c r="B23" s="13"/>
      <c r="C23" s="14"/>
      <c r="D23" s="15"/>
      <c r="E23" s="16"/>
      <c r="F23" s="16"/>
      <c r="G23" s="17"/>
      <c r="H23" s="18"/>
    </row>
    <row r="24" spans="1:8" ht="15.75">
      <c r="A24" s="112" t="s">
        <v>24</v>
      </c>
      <c r="B24" s="13"/>
      <c r="C24" s="14"/>
      <c r="D24" s="15"/>
      <c r="E24" s="16"/>
      <c r="F24" s="16"/>
      <c r="G24" s="17"/>
      <c r="H24" s="18"/>
    </row>
    <row r="25" spans="1:8" ht="15.75">
      <c r="A25" s="113" t="s">
        <v>25</v>
      </c>
      <c r="B25" s="13"/>
      <c r="C25" s="14"/>
      <c r="D25" s="15">
        <v>1</v>
      </c>
      <c r="E25" s="16">
        <v>17344</v>
      </c>
      <c r="F25" s="16">
        <v>2479</v>
      </c>
      <c r="G25" s="17">
        <f>F25/E25</f>
        <v>0.14293127306273062</v>
      </c>
      <c r="H25" s="18"/>
    </row>
    <row r="26" spans="1:8" ht="15.75">
      <c r="A26" s="113" t="s">
        <v>26</v>
      </c>
      <c r="B26" s="13"/>
      <c r="C26" s="14"/>
      <c r="D26" s="15"/>
      <c r="E26" s="16"/>
      <c r="F26" s="16"/>
      <c r="G26" s="17"/>
      <c r="H26" s="18"/>
    </row>
    <row r="27" spans="1:8" ht="15.75">
      <c r="A27" s="114" t="s">
        <v>27</v>
      </c>
      <c r="B27" s="13"/>
      <c r="C27" s="14"/>
      <c r="D27" s="15"/>
      <c r="E27" s="16"/>
      <c r="F27" s="16"/>
      <c r="G27" s="17"/>
      <c r="H27" s="18"/>
    </row>
    <row r="28" spans="1:8" ht="15.75">
      <c r="A28" s="114" t="s">
        <v>28</v>
      </c>
      <c r="B28" s="13"/>
      <c r="C28" s="14"/>
      <c r="D28" s="15"/>
      <c r="E28" s="16"/>
      <c r="F28" s="16"/>
      <c r="G28" s="17"/>
      <c r="H28" s="18"/>
    </row>
    <row r="29" spans="1:8" ht="15.75">
      <c r="A29" s="114" t="s">
        <v>29</v>
      </c>
      <c r="B29" s="13"/>
      <c r="C29" s="14"/>
      <c r="D29" s="15">
        <v>1</v>
      </c>
      <c r="E29" s="16">
        <v>35065</v>
      </c>
      <c r="F29" s="16">
        <v>9733</v>
      </c>
      <c r="G29" s="17">
        <f>F29/E29</f>
        <v>0.27757022672180237</v>
      </c>
      <c r="H29" s="18"/>
    </row>
    <row r="30" spans="1:8" ht="15.75">
      <c r="A30" s="114" t="s">
        <v>30</v>
      </c>
      <c r="B30" s="13"/>
      <c r="C30" s="14"/>
      <c r="D30" s="15">
        <v>1</v>
      </c>
      <c r="E30" s="16">
        <v>170493</v>
      </c>
      <c r="F30" s="16">
        <v>60833</v>
      </c>
      <c r="G30" s="17">
        <f>F30/E30</f>
        <v>0.35680643780096544</v>
      </c>
      <c r="H30" s="18"/>
    </row>
    <row r="31" spans="1:8" ht="15.75">
      <c r="A31" s="114" t="s">
        <v>31</v>
      </c>
      <c r="B31" s="13"/>
      <c r="C31" s="14"/>
      <c r="D31" s="15">
        <v>3</v>
      </c>
      <c r="E31" s="16">
        <v>576523</v>
      </c>
      <c r="F31" s="16">
        <v>127658</v>
      </c>
      <c r="G31" s="17">
        <f>F31/E31</f>
        <v>0.22142741920096856</v>
      </c>
      <c r="H31" s="18"/>
    </row>
    <row r="32" spans="1:8" ht="15.75">
      <c r="A32" s="114" t="s">
        <v>32</v>
      </c>
      <c r="B32" s="13"/>
      <c r="C32" s="14"/>
      <c r="D32" s="15"/>
      <c r="E32" s="16"/>
      <c r="F32" s="16"/>
      <c r="G32" s="17"/>
      <c r="H32" s="18"/>
    </row>
    <row r="33" spans="1:8" ht="15.75">
      <c r="A33" s="114" t="s">
        <v>124</v>
      </c>
      <c r="B33" s="13"/>
      <c r="C33" s="14"/>
      <c r="D33" s="15"/>
      <c r="E33" s="16"/>
      <c r="F33" s="16"/>
      <c r="G33" s="17"/>
      <c r="H33" s="18"/>
    </row>
    <row r="34" spans="1:8" ht="15.75">
      <c r="A34" s="114" t="s">
        <v>33</v>
      </c>
      <c r="B34" s="13"/>
      <c r="C34" s="14"/>
      <c r="D34" s="15"/>
      <c r="E34" s="16"/>
      <c r="F34" s="16"/>
      <c r="G34" s="17"/>
      <c r="H34" s="18"/>
    </row>
    <row r="35" spans="1:8" ht="15">
      <c r="A35" s="20" t="s">
        <v>34</v>
      </c>
      <c r="B35" s="13"/>
      <c r="C35" s="14"/>
      <c r="D35" s="21"/>
      <c r="E35" s="22"/>
      <c r="F35" s="16"/>
      <c r="G35" s="23"/>
      <c r="H35" s="18"/>
    </row>
    <row r="36" spans="1:8" ht="15">
      <c r="A36" s="20" t="s">
        <v>35</v>
      </c>
      <c r="B36" s="13"/>
      <c r="C36" s="14"/>
      <c r="D36" s="21"/>
      <c r="E36" s="70"/>
      <c r="F36" s="16"/>
      <c r="G36" s="23"/>
      <c r="H36" s="18"/>
    </row>
    <row r="37" spans="1:8" ht="15">
      <c r="A37" s="20" t="s">
        <v>36</v>
      </c>
      <c r="B37" s="13"/>
      <c r="C37" s="14"/>
      <c r="D37" s="21"/>
      <c r="E37" s="22"/>
      <c r="F37" s="19"/>
      <c r="G37" s="23"/>
      <c r="H37" s="18"/>
    </row>
    <row r="38" spans="1:8" ht="15">
      <c r="A38" s="24"/>
      <c r="B38" s="25"/>
      <c r="C38" s="14"/>
      <c r="D38" s="21"/>
      <c r="E38" s="26"/>
      <c r="F38" s="26"/>
      <c r="G38" s="23"/>
      <c r="H38" s="18"/>
    </row>
    <row r="39" spans="1:8" ht="15.75">
      <c r="A39" s="27" t="s">
        <v>37</v>
      </c>
      <c r="B39" s="28"/>
      <c r="C39" s="29"/>
      <c r="D39" s="30">
        <f>SUM(D9:D38)</f>
        <v>9</v>
      </c>
      <c r="E39" s="31">
        <f>SUM(E9:E38)</f>
        <v>1177053</v>
      </c>
      <c r="F39" s="31">
        <f>SUM(F9:F38)</f>
        <v>282048</v>
      </c>
      <c r="G39" s="32">
        <f>F39/E39</f>
        <v>0.23962217504224534</v>
      </c>
      <c r="H39" s="18"/>
    </row>
    <row r="40" spans="1:8" ht="15.75">
      <c r="A40" s="33"/>
      <c r="B40" s="33"/>
      <c r="C40" s="33"/>
      <c r="D40" s="34"/>
      <c r="E40" s="35"/>
      <c r="F40" s="36"/>
      <c r="G40" s="36"/>
      <c r="H40" s="2"/>
    </row>
    <row r="41" spans="1:8" ht="18">
      <c r="A41" s="37" t="s">
        <v>38</v>
      </c>
      <c r="B41" s="38"/>
      <c r="C41" s="38"/>
      <c r="D41" s="39"/>
      <c r="E41" s="40"/>
      <c r="F41" s="41"/>
      <c r="G41" s="41"/>
      <c r="H41" s="2"/>
    </row>
    <row r="42" spans="1:8" ht="15.75">
      <c r="A42" s="42"/>
      <c r="B42" s="42"/>
      <c r="C42" s="42"/>
      <c r="D42" s="43"/>
      <c r="E42" s="39" t="s">
        <v>39</v>
      </c>
      <c r="F42" s="39" t="s">
        <v>39</v>
      </c>
      <c r="G42" s="39" t="s">
        <v>5</v>
      </c>
      <c r="H42" s="2"/>
    </row>
    <row r="43" spans="1:8" ht="15.75">
      <c r="A43" s="42"/>
      <c r="B43" s="42"/>
      <c r="C43" s="42"/>
      <c r="D43" s="43" t="s">
        <v>6</v>
      </c>
      <c r="E43" s="44" t="s">
        <v>40</v>
      </c>
      <c r="F43" s="41" t="s">
        <v>8</v>
      </c>
      <c r="G43" s="41" t="s">
        <v>41</v>
      </c>
      <c r="H43" s="2"/>
    </row>
    <row r="44" spans="1:8" ht="15.75">
      <c r="A44" s="45" t="s">
        <v>42</v>
      </c>
      <c r="B44" s="46"/>
      <c r="C44" s="14"/>
      <c r="D44" s="15">
        <v>20</v>
      </c>
      <c r="E44" s="16">
        <v>236973.35</v>
      </c>
      <c r="F44" s="16">
        <v>26965.8</v>
      </c>
      <c r="G44" s="17">
        <f>1-(+F44/E44)</f>
        <v>0.8862074575052427</v>
      </c>
      <c r="H44" s="18"/>
    </row>
    <row r="45" spans="1:8" ht="15.75">
      <c r="A45" s="45" t="s">
        <v>43</v>
      </c>
      <c r="B45" s="46"/>
      <c r="C45" s="14"/>
      <c r="D45" s="15"/>
      <c r="E45" s="16"/>
      <c r="F45" s="16"/>
      <c r="G45" s="17"/>
      <c r="H45" s="18"/>
    </row>
    <row r="46" spans="1:8" ht="15.75">
      <c r="A46" s="45" t="s">
        <v>44</v>
      </c>
      <c r="B46" s="46"/>
      <c r="C46" s="14"/>
      <c r="D46" s="15">
        <v>99</v>
      </c>
      <c r="E46" s="16">
        <v>2693406</v>
      </c>
      <c r="F46" s="16">
        <v>231732.46</v>
      </c>
      <c r="G46" s="17">
        <f>1-(+F46/E46)</f>
        <v>0.9139630415912046</v>
      </c>
      <c r="H46" s="18"/>
    </row>
    <row r="47" spans="1:8" ht="15.75">
      <c r="A47" s="45" t="s">
        <v>45</v>
      </c>
      <c r="B47" s="46"/>
      <c r="C47" s="14"/>
      <c r="D47" s="15">
        <v>9</v>
      </c>
      <c r="E47" s="16">
        <v>324214</v>
      </c>
      <c r="F47" s="16">
        <v>31032.5</v>
      </c>
      <c r="G47" s="17">
        <f>1-(+F47/E47)</f>
        <v>0.9042838989062779</v>
      </c>
      <c r="H47" s="18"/>
    </row>
    <row r="48" spans="1:8" ht="15.75">
      <c r="A48" s="45" t="s">
        <v>46</v>
      </c>
      <c r="B48" s="46"/>
      <c r="C48" s="14"/>
      <c r="D48" s="15">
        <v>55</v>
      </c>
      <c r="E48" s="16">
        <v>2794267</v>
      </c>
      <c r="F48" s="16">
        <v>277949.07</v>
      </c>
      <c r="G48" s="17">
        <f>1-(+F48/E48)</f>
        <v>0.900528807733835</v>
      </c>
      <c r="H48" s="18"/>
    </row>
    <row r="49" spans="1:8" ht="15.75">
      <c r="A49" s="45" t="s">
        <v>47</v>
      </c>
      <c r="B49" s="46"/>
      <c r="C49" s="14"/>
      <c r="D49" s="15"/>
      <c r="E49" s="16"/>
      <c r="F49" s="16"/>
      <c r="G49" s="17"/>
      <c r="H49" s="18"/>
    </row>
    <row r="50" spans="1:8" ht="15.75">
      <c r="A50" s="45" t="s">
        <v>48</v>
      </c>
      <c r="B50" s="46"/>
      <c r="C50" s="14"/>
      <c r="D50" s="15">
        <v>5</v>
      </c>
      <c r="E50" s="16">
        <v>474455</v>
      </c>
      <c r="F50" s="16">
        <v>43240</v>
      </c>
      <c r="G50" s="17">
        <f>1-(+F50/E50)</f>
        <v>0.9088638543170585</v>
      </c>
      <c r="H50" s="18"/>
    </row>
    <row r="51" spans="1:8" ht="15.75">
      <c r="A51" s="45" t="s">
        <v>49</v>
      </c>
      <c r="B51" s="46"/>
      <c r="C51" s="14"/>
      <c r="D51" s="15"/>
      <c r="E51" s="16"/>
      <c r="F51" s="16"/>
      <c r="G51" s="17"/>
      <c r="H51" s="18"/>
    </row>
    <row r="52" spans="1:8" ht="15.75">
      <c r="A52" s="45" t="s">
        <v>50</v>
      </c>
      <c r="B52" s="46"/>
      <c r="C52" s="14"/>
      <c r="D52" s="15"/>
      <c r="E52" s="16"/>
      <c r="F52" s="16"/>
      <c r="G52" s="17"/>
      <c r="H52" s="18"/>
    </row>
    <row r="53" spans="1:8" ht="15.75">
      <c r="A53" s="47" t="s">
        <v>73</v>
      </c>
      <c r="B53" s="48"/>
      <c r="C53" s="14"/>
      <c r="D53" s="15">
        <v>369</v>
      </c>
      <c r="E53" s="16">
        <v>17856036.16</v>
      </c>
      <c r="F53" s="16">
        <v>2040688.07</v>
      </c>
      <c r="G53" s="17">
        <f>1-(+F53/E53)</f>
        <v>0.8857143852244529</v>
      </c>
      <c r="H53" s="18"/>
    </row>
    <row r="54" spans="1:8" ht="15.75">
      <c r="A54" s="47" t="s">
        <v>74</v>
      </c>
      <c r="B54" s="48"/>
      <c r="C54" s="14"/>
      <c r="D54" s="15"/>
      <c r="E54" s="16"/>
      <c r="F54" s="16"/>
      <c r="G54" s="17"/>
      <c r="H54" s="18"/>
    </row>
    <row r="55" spans="1:8" ht="15">
      <c r="A55" s="49" t="s">
        <v>51</v>
      </c>
      <c r="B55" s="48"/>
      <c r="C55" s="14"/>
      <c r="D55" s="21"/>
      <c r="E55" s="71"/>
      <c r="F55" s="16"/>
      <c r="G55" s="23"/>
      <c r="H55" s="18"/>
    </row>
    <row r="56" spans="1:8" ht="15">
      <c r="A56" s="20" t="s">
        <v>52</v>
      </c>
      <c r="B56" s="46"/>
      <c r="C56" s="14"/>
      <c r="D56" s="21"/>
      <c r="E56" s="71"/>
      <c r="F56" s="16"/>
      <c r="G56" s="23"/>
      <c r="H56" s="18"/>
    </row>
    <row r="57" spans="1:8" ht="15">
      <c r="A57" s="20" t="s">
        <v>53</v>
      </c>
      <c r="B57" s="46"/>
      <c r="C57" s="14"/>
      <c r="D57" s="21"/>
      <c r="E57" s="70"/>
      <c r="F57" s="16"/>
      <c r="G57" s="23"/>
      <c r="H57" s="18"/>
    </row>
    <row r="58" spans="1:8" ht="15">
      <c r="A58" s="20" t="s">
        <v>36</v>
      </c>
      <c r="B58" s="46"/>
      <c r="C58" s="14"/>
      <c r="D58" s="21"/>
      <c r="E58" s="70"/>
      <c r="F58" s="16"/>
      <c r="G58" s="23"/>
      <c r="H58" s="18"/>
    </row>
    <row r="59" spans="1:8" ht="15.75">
      <c r="A59" s="50"/>
      <c r="B59" s="25"/>
      <c r="C59" s="14"/>
      <c r="D59" s="21"/>
      <c r="E59" s="72"/>
      <c r="F59" s="26"/>
      <c r="G59" s="23"/>
      <c r="H59" s="18"/>
    </row>
    <row r="60" spans="1:8" ht="15.75">
      <c r="A60" s="28" t="s">
        <v>54</v>
      </c>
      <c r="B60" s="28"/>
      <c r="C60" s="29"/>
      <c r="D60" s="30">
        <f>SUM(D44:D56)</f>
        <v>557</v>
      </c>
      <c r="E60" s="31">
        <f>SUM(E44:E59)</f>
        <v>24379351.509999998</v>
      </c>
      <c r="F60" s="31">
        <f>SUM(F44:F59)</f>
        <v>2651607.9000000004</v>
      </c>
      <c r="G60" s="32">
        <f>1-(F60/E60)</f>
        <v>0.8912355031711013</v>
      </c>
      <c r="H60" s="18"/>
    </row>
    <row r="61" spans="1:8" ht="15">
      <c r="A61" s="51"/>
      <c r="B61" s="51"/>
      <c r="C61" s="73"/>
      <c r="D61" s="74"/>
      <c r="E61" s="53"/>
      <c r="F61" s="54"/>
      <c r="G61" s="54"/>
      <c r="H61" s="2"/>
    </row>
    <row r="62" spans="1:8" ht="18">
      <c r="A62" s="55" t="s">
        <v>55</v>
      </c>
      <c r="B62" s="56"/>
      <c r="C62" s="59"/>
      <c r="D62" s="75"/>
      <c r="E62" s="56"/>
      <c r="F62" s="57">
        <f>F60+F39</f>
        <v>2933655.9000000004</v>
      </c>
      <c r="G62" s="56"/>
      <c r="H62" s="2"/>
    </row>
    <row r="63" spans="1:8" ht="18">
      <c r="A63" s="58"/>
      <c r="B63" s="59"/>
      <c r="C63" s="59"/>
      <c r="D63" s="76"/>
      <c r="E63" s="59"/>
      <c r="F63" s="57"/>
      <c r="G63" s="59"/>
      <c r="H63" s="2"/>
    </row>
    <row r="64" spans="1:8" ht="15.75">
      <c r="A64" s="4" t="s">
        <v>56</v>
      </c>
      <c r="B64" s="60"/>
      <c r="C64" s="60"/>
      <c r="D64" s="60"/>
      <c r="E64" s="60"/>
      <c r="F64" s="61"/>
      <c r="G64" s="60"/>
      <c r="H64" s="2"/>
    </row>
    <row r="65" spans="1:8" ht="15.75">
      <c r="A65" s="4" t="s">
        <v>57</v>
      </c>
      <c r="B65" s="60"/>
      <c r="C65" s="60"/>
      <c r="D65" s="60"/>
      <c r="E65" s="60"/>
      <c r="F65" s="61"/>
      <c r="G65" s="60"/>
      <c r="H65" s="2"/>
    </row>
    <row r="66" spans="1:8" ht="15.75">
      <c r="A66" s="4" t="s">
        <v>58</v>
      </c>
      <c r="B66" s="60"/>
      <c r="C66" s="60"/>
      <c r="D66" s="60"/>
      <c r="E66" s="60"/>
      <c r="F66" s="61"/>
      <c r="G66" s="60"/>
      <c r="H66" s="2"/>
    </row>
    <row r="67" spans="1:8" ht="15.75">
      <c r="A67" s="4"/>
      <c r="B67" s="60"/>
      <c r="C67" s="60"/>
      <c r="D67" s="60"/>
      <c r="E67" s="60"/>
      <c r="F67" s="61"/>
      <c r="G67" s="60"/>
      <c r="H67" s="2"/>
    </row>
    <row r="68" spans="1:8" ht="18">
      <c r="A68" s="62" t="s">
        <v>59</v>
      </c>
      <c r="B68" s="59"/>
      <c r="C68" s="59"/>
      <c r="D68" s="59"/>
      <c r="E68" s="59"/>
      <c r="F68" s="57"/>
      <c r="G68" s="59"/>
      <c r="H68" s="2"/>
    </row>
    <row r="69" spans="1:8" ht="18">
      <c r="A69" s="63"/>
      <c r="B69" s="59"/>
      <c r="C69" s="59"/>
      <c r="D69" s="59"/>
      <c r="E69" s="57"/>
      <c r="F69" s="2"/>
      <c r="G69" s="2"/>
      <c r="H69" s="2"/>
    </row>
    <row r="70" spans="1:8" ht="18">
      <c r="A70" s="63"/>
      <c r="B70" s="59"/>
      <c r="C70" s="59"/>
      <c r="D70" s="59"/>
      <c r="E70" s="64"/>
      <c r="F70" s="2"/>
      <c r="G70" s="2"/>
      <c r="H70" s="2"/>
    </row>
    <row r="71" spans="1:8" ht="18">
      <c r="A71" s="63"/>
      <c r="B71" s="59"/>
      <c r="C71" s="59"/>
      <c r="D71" s="59"/>
      <c r="E71" s="65"/>
      <c r="F71" s="2"/>
      <c r="G71" s="2"/>
      <c r="H71" s="2"/>
    </row>
    <row r="72" spans="1:8" ht="18">
      <c r="A72" s="63"/>
      <c r="B72" s="59"/>
      <c r="C72" s="59"/>
      <c r="D72" s="59"/>
      <c r="E72" s="66"/>
      <c r="F72" s="2"/>
      <c r="G72" s="2"/>
      <c r="H72" s="2"/>
    </row>
    <row r="73" spans="1:8" ht="18">
      <c r="A73" s="63"/>
      <c r="B73" s="59"/>
      <c r="C73" s="59"/>
      <c r="D73" s="59"/>
      <c r="E73" s="57"/>
      <c r="F73" s="2"/>
      <c r="G73" s="2"/>
      <c r="H73" s="2"/>
    </row>
    <row r="74" spans="1:8" ht="18">
      <c r="A74" s="63"/>
      <c r="B74" s="59"/>
      <c r="C74" s="59"/>
      <c r="D74" s="59"/>
      <c r="E74" s="57"/>
      <c r="F74" s="2"/>
      <c r="G74" s="2"/>
      <c r="H74" s="2"/>
    </row>
    <row r="75" spans="1:8" ht="18">
      <c r="A75" s="63"/>
      <c r="B75" s="59"/>
      <c r="C75" s="59"/>
      <c r="D75" s="59"/>
      <c r="E75" s="64"/>
      <c r="F75" s="2"/>
      <c r="G75" s="2"/>
      <c r="H75" s="2"/>
    </row>
    <row r="76" spans="1:8" ht="18">
      <c r="A76" s="63"/>
      <c r="B76" s="59"/>
      <c r="C76" s="59"/>
      <c r="D76" s="59"/>
      <c r="E76" s="65"/>
      <c r="F76" s="2"/>
      <c r="G76" s="2"/>
      <c r="H76" s="2"/>
    </row>
    <row r="77" spans="1:8" ht="18">
      <c r="A77" s="63"/>
      <c r="B77" s="59"/>
      <c r="C77" s="59"/>
      <c r="D77" s="59"/>
      <c r="E77" s="65"/>
      <c r="F77" s="2"/>
      <c r="G77" s="2"/>
      <c r="H77" s="2"/>
    </row>
    <row r="78" spans="1:8" ht="18">
      <c r="A78" s="63"/>
      <c r="B78" s="59"/>
      <c r="C78" s="59"/>
      <c r="D78" s="59"/>
      <c r="E78" s="65"/>
      <c r="F78" s="2"/>
      <c r="G78" s="2"/>
      <c r="H78" s="2"/>
    </row>
    <row r="79" spans="1:8" ht="18">
      <c r="A79" s="63"/>
      <c r="B79" s="59"/>
      <c r="C79" s="59"/>
      <c r="D79" s="59"/>
      <c r="E79" s="67"/>
      <c r="F79" s="2"/>
      <c r="G79" s="2"/>
      <c r="H79" s="2"/>
    </row>
    <row r="80" spans="1:8" ht="18">
      <c r="A80" s="63"/>
      <c r="B80" s="59"/>
      <c r="C80" s="59"/>
      <c r="D80" s="59"/>
      <c r="E80" s="59"/>
      <c r="F80" s="2"/>
      <c r="G80" s="2"/>
      <c r="H80" s="2"/>
    </row>
    <row r="81" spans="1:8" ht="15.75">
      <c r="A81" s="68"/>
      <c r="B81" s="2"/>
      <c r="C81" s="2"/>
      <c r="D81" s="2"/>
      <c r="E81" s="2"/>
      <c r="F81" s="2"/>
      <c r="G81" s="2"/>
      <c r="H81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3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44531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61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JUNE 2016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1.75">
      <c r="A5" s="2"/>
      <c r="B5" s="4"/>
      <c r="C5" s="4"/>
      <c r="D5" s="106" t="s">
        <v>119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12" t="s">
        <v>127</v>
      </c>
      <c r="B9" s="13"/>
      <c r="C9" s="14"/>
      <c r="D9" s="15">
        <v>5</v>
      </c>
      <c r="E9" s="16">
        <v>1253416</v>
      </c>
      <c r="F9" s="16">
        <v>249659.5</v>
      </c>
      <c r="G9" s="17">
        <f aca="true" t="shared" si="0" ref="G9:G14">F9/E9</f>
        <v>0.199183271954403</v>
      </c>
      <c r="H9" s="18"/>
    </row>
    <row r="10" spans="1:8" ht="15.75">
      <c r="A10" s="112" t="s">
        <v>11</v>
      </c>
      <c r="B10" s="13"/>
      <c r="C10" s="14"/>
      <c r="D10" s="15"/>
      <c r="E10" s="16"/>
      <c r="F10" s="16"/>
      <c r="G10" s="17"/>
      <c r="H10" s="18"/>
    </row>
    <row r="11" spans="1:8" ht="15.75">
      <c r="A11" s="112" t="s">
        <v>130</v>
      </c>
      <c r="B11" s="13"/>
      <c r="C11" s="14"/>
      <c r="D11" s="15">
        <v>1</v>
      </c>
      <c r="E11" s="16">
        <v>219131</v>
      </c>
      <c r="F11" s="16">
        <v>49323</v>
      </c>
      <c r="G11" s="17">
        <f t="shared" si="0"/>
        <v>0.2250845384724206</v>
      </c>
      <c r="H11" s="18"/>
    </row>
    <row r="12" spans="1:8" ht="15.75">
      <c r="A12" s="112" t="s">
        <v>81</v>
      </c>
      <c r="B12" s="13"/>
      <c r="C12" s="14"/>
      <c r="D12" s="15">
        <v>1</v>
      </c>
      <c r="E12" s="16">
        <v>82234</v>
      </c>
      <c r="F12" s="16">
        <v>17722</v>
      </c>
      <c r="G12" s="17">
        <f t="shared" si="0"/>
        <v>0.21550696792081134</v>
      </c>
      <c r="H12" s="18"/>
    </row>
    <row r="13" spans="1:8" ht="15.75">
      <c r="A13" s="112" t="s">
        <v>134</v>
      </c>
      <c r="B13" s="13"/>
      <c r="C13" s="14"/>
      <c r="D13" s="15">
        <v>1</v>
      </c>
      <c r="E13" s="16">
        <v>194174</v>
      </c>
      <c r="F13" s="16">
        <v>78650</v>
      </c>
      <c r="G13" s="17">
        <f t="shared" si="0"/>
        <v>0.4050490796914108</v>
      </c>
      <c r="H13" s="18"/>
    </row>
    <row r="14" spans="1:8" ht="15.75">
      <c r="A14" s="112" t="s">
        <v>30</v>
      </c>
      <c r="B14" s="13"/>
      <c r="C14" s="14"/>
      <c r="D14" s="15">
        <v>1</v>
      </c>
      <c r="E14" s="16">
        <v>270391</v>
      </c>
      <c r="F14" s="16">
        <v>86539</v>
      </c>
      <c r="G14" s="17">
        <f t="shared" si="0"/>
        <v>0.32005133306951783</v>
      </c>
      <c r="H14" s="18"/>
    </row>
    <row r="15" spans="1:8" ht="15.75">
      <c r="A15" s="112" t="s">
        <v>63</v>
      </c>
      <c r="B15" s="13"/>
      <c r="C15" s="14"/>
      <c r="D15" s="15"/>
      <c r="E15" s="16"/>
      <c r="F15" s="16"/>
      <c r="G15" s="17"/>
      <c r="H15" s="18"/>
    </row>
    <row r="16" spans="1:8" ht="15.75">
      <c r="A16" s="112" t="s">
        <v>17</v>
      </c>
      <c r="B16" s="13"/>
      <c r="C16" s="14"/>
      <c r="D16" s="15"/>
      <c r="E16" s="16"/>
      <c r="F16" s="16"/>
      <c r="G16" s="17"/>
      <c r="H16" s="18"/>
    </row>
    <row r="17" spans="1:8" ht="15.75">
      <c r="A17" s="112" t="s">
        <v>18</v>
      </c>
      <c r="B17" s="13"/>
      <c r="C17" s="14"/>
      <c r="D17" s="15">
        <v>2</v>
      </c>
      <c r="E17" s="16">
        <v>991503</v>
      </c>
      <c r="F17" s="16">
        <v>231721</v>
      </c>
      <c r="G17" s="17">
        <f>F17/E17</f>
        <v>0.23370680673684296</v>
      </c>
      <c r="H17" s="18"/>
    </row>
    <row r="18" spans="1:8" ht="15.75">
      <c r="A18" s="112" t="s">
        <v>19</v>
      </c>
      <c r="B18" s="13"/>
      <c r="C18" s="14"/>
      <c r="D18" s="15">
        <v>2</v>
      </c>
      <c r="E18" s="16">
        <v>867157</v>
      </c>
      <c r="F18" s="16">
        <v>64319</v>
      </c>
      <c r="G18" s="17">
        <f>F18/E18</f>
        <v>0.07417226638313477</v>
      </c>
      <c r="H18" s="18"/>
    </row>
    <row r="19" spans="1:8" ht="15.75">
      <c r="A19" s="112" t="s">
        <v>64</v>
      </c>
      <c r="B19" s="13"/>
      <c r="C19" s="14"/>
      <c r="D19" s="15">
        <v>1</v>
      </c>
      <c r="E19" s="16">
        <v>302706</v>
      </c>
      <c r="F19" s="16">
        <v>105406</v>
      </c>
      <c r="G19" s="17">
        <f>F19/E19</f>
        <v>0.34821245697145087</v>
      </c>
      <c r="H19" s="18"/>
    </row>
    <row r="20" spans="1:8" ht="15.75">
      <c r="A20" s="112" t="s">
        <v>22</v>
      </c>
      <c r="B20" s="13"/>
      <c r="C20" s="14"/>
      <c r="D20" s="15"/>
      <c r="E20" s="16"/>
      <c r="F20" s="16"/>
      <c r="G20" s="17"/>
      <c r="H20" s="18"/>
    </row>
    <row r="21" spans="1:8" ht="15.75">
      <c r="A21" s="112" t="s">
        <v>141</v>
      </c>
      <c r="B21" s="13"/>
      <c r="C21" s="14"/>
      <c r="D21" s="15"/>
      <c r="E21" s="16"/>
      <c r="F21" s="16"/>
      <c r="G21" s="17"/>
      <c r="H21" s="18"/>
    </row>
    <row r="22" spans="1:8" ht="15.75">
      <c r="A22" s="112" t="s">
        <v>65</v>
      </c>
      <c r="B22" s="13"/>
      <c r="C22" s="14"/>
      <c r="D22" s="15">
        <v>4</v>
      </c>
      <c r="E22" s="16">
        <v>2385074</v>
      </c>
      <c r="F22" s="16">
        <v>300810</v>
      </c>
      <c r="G22" s="17">
        <f>F22/E22</f>
        <v>0.12612187294817687</v>
      </c>
      <c r="H22" s="18"/>
    </row>
    <row r="23" spans="1:8" ht="15.75">
      <c r="A23" s="112" t="s">
        <v>66</v>
      </c>
      <c r="B23" s="13"/>
      <c r="C23" s="14"/>
      <c r="D23" s="15">
        <v>4</v>
      </c>
      <c r="E23" s="16">
        <v>1392529</v>
      </c>
      <c r="F23" s="16">
        <v>309139</v>
      </c>
      <c r="G23" s="17">
        <f>F23/E23</f>
        <v>0.22199824922856184</v>
      </c>
      <c r="H23" s="18"/>
    </row>
    <row r="24" spans="1:8" ht="15.75">
      <c r="A24" s="113" t="s">
        <v>25</v>
      </c>
      <c r="B24" s="13"/>
      <c r="C24" s="14"/>
      <c r="D24" s="15">
        <v>6</v>
      </c>
      <c r="E24" s="16">
        <v>954719</v>
      </c>
      <c r="F24" s="16">
        <v>208786.5</v>
      </c>
      <c r="G24" s="17">
        <f>F24/E24</f>
        <v>0.21868895455102497</v>
      </c>
      <c r="H24" s="18"/>
    </row>
    <row r="25" spans="1:8" ht="15.75">
      <c r="A25" s="113" t="s">
        <v>26</v>
      </c>
      <c r="B25" s="13"/>
      <c r="C25" s="14"/>
      <c r="D25" s="15">
        <v>14</v>
      </c>
      <c r="E25" s="16">
        <v>171473</v>
      </c>
      <c r="F25" s="16">
        <v>171473</v>
      </c>
      <c r="G25" s="17">
        <f>F25/E25</f>
        <v>1</v>
      </c>
      <c r="H25" s="18"/>
    </row>
    <row r="26" spans="1:8" ht="15.75">
      <c r="A26" s="114" t="s">
        <v>27</v>
      </c>
      <c r="B26" s="13"/>
      <c r="C26" s="14"/>
      <c r="D26" s="15"/>
      <c r="E26" s="16"/>
      <c r="F26" s="16"/>
      <c r="G26" s="17"/>
      <c r="H26" s="18"/>
    </row>
    <row r="27" spans="1:8" ht="15.75">
      <c r="A27" s="114" t="s">
        <v>28</v>
      </c>
      <c r="B27" s="13"/>
      <c r="C27" s="14"/>
      <c r="D27" s="15"/>
      <c r="E27" s="16">
        <v>46004</v>
      </c>
      <c r="F27" s="16">
        <v>4004</v>
      </c>
      <c r="G27" s="17">
        <f>F27/E27</f>
        <v>0.08703590992087644</v>
      </c>
      <c r="H27" s="18"/>
    </row>
    <row r="28" spans="1:8" ht="15.75">
      <c r="A28" s="112" t="s">
        <v>67</v>
      </c>
      <c r="B28" s="13"/>
      <c r="C28" s="14"/>
      <c r="D28" s="15"/>
      <c r="E28" s="16"/>
      <c r="F28" s="16"/>
      <c r="G28" s="17"/>
      <c r="H28" s="18"/>
    </row>
    <row r="29" spans="1:8" ht="15.75">
      <c r="A29" s="114" t="s">
        <v>29</v>
      </c>
      <c r="B29" s="13"/>
      <c r="C29" s="14"/>
      <c r="D29" s="15">
        <v>2</v>
      </c>
      <c r="E29" s="16">
        <v>255606</v>
      </c>
      <c r="F29" s="16">
        <v>103733.5</v>
      </c>
      <c r="G29" s="17">
        <f>F29/E29</f>
        <v>0.4058335876309633</v>
      </c>
      <c r="H29" s="18"/>
    </row>
    <row r="30" spans="1:8" ht="15.75">
      <c r="A30" s="114" t="s">
        <v>113</v>
      </c>
      <c r="B30" s="13"/>
      <c r="C30" s="14"/>
      <c r="D30" s="15">
        <v>1</v>
      </c>
      <c r="E30" s="16">
        <v>140471</v>
      </c>
      <c r="F30" s="16">
        <v>11429</v>
      </c>
      <c r="G30" s="17">
        <f>F30/E30</f>
        <v>0.08136198930740153</v>
      </c>
      <c r="H30" s="18"/>
    </row>
    <row r="31" spans="1:8" ht="15.75">
      <c r="A31" s="114" t="s">
        <v>68</v>
      </c>
      <c r="B31" s="13"/>
      <c r="C31" s="14"/>
      <c r="D31" s="15"/>
      <c r="E31" s="19"/>
      <c r="F31" s="16"/>
      <c r="G31" s="17"/>
      <c r="H31" s="18"/>
    </row>
    <row r="32" spans="1:8" ht="15.75">
      <c r="A32" s="114" t="s">
        <v>135</v>
      </c>
      <c r="B32" s="13"/>
      <c r="C32" s="14"/>
      <c r="D32" s="15"/>
      <c r="E32" s="19"/>
      <c r="F32" s="16"/>
      <c r="G32" s="17"/>
      <c r="H32" s="18"/>
    </row>
    <row r="33" spans="1:8" ht="15.75">
      <c r="A33" s="114" t="s">
        <v>70</v>
      </c>
      <c r="B33" s="13"/>
      <c r="C33" s="14"/>
      <c r="D33" s="15">
        <v>11</v>
      </c>
      <c r="E33" s="19">
        <v>3043626</v>
      </c>
      <c r="F33" s="19">
        <v>465745</v>
      </c>
      <c r="G33" s="17">
        <f>F33/E33</f>
        <v>0.15302307182288494</v>
      </c>
      <c r="H33" s="18"/>
    </row>
    <row r="34" spans="1:8" ht="15.75">
      <c r="A34" s="112" t="s">
        <v>71</v>
      </c>
      <c r="B34" s="13"/>
      <c r="C34" s="14"/>
      <c r="D34" s="15">
        <v>1</v>
      </c>
      <c r="E34" s="16">
        <v>89927</v>
      </c>
      <c r="F34" s="16">
        <v>25695</v>
      </c>
      <c r="G34" s="17">
        <f>F34/E34</f>
        <v>0.2857317602055</v>
      </c>
      <c r="H34" s="18"/>
    </row>
    <row r="35" spans="1:8" ht="15.75">
      <c r="A35" s="112" t="s">
        <v>124</v>
      </c>
      <c r="B35" s="13"/>
      <c r="C35" s="14"/>
      <c r="D35" s="15">
        <v>1</v>
      </c>
      <c r="E35" s="16">
        <v>200302</v>
      </c>
      <c r="F35" s="16">
        <v>32272</v>
      </c>
      <c r="G35" s="17">
        <f>F35/E35</f>
        <v>0.16111671376221906</v>
      </c>
      <c r="H35" s="18"/>
    </row>
    <row r="36" spans="1:8" ht="15">
      <c r="A36" s="20" t="s">
        <v>34</v>
      </c>
      <c r="B36" s="13"/>
      <c r="C36" s="14"/>
      <c r="D36" s="21"/>
      <c r="E36" s="22">
        <v>316470</v>
      </c>
      <c r="F36" s="16">
        <v>56146</v>
      </c>
      <c r="G36" s="23"/>
      <c r="H36" s="18"/>
    </row>
    <row r="37" spans="1:8" ht="15">
      <c r="A37" s="20" t="s">
        <v>35</v>
      </c>
      <c r="B37" s="13"/>
      <c r="C37" s="14"/>
      <c r="D37" s="21"/>
      <c r="E37" s="22"/>
      <c r="F37" s="16"/>
      <c r="G37" s="23"/>
      <c r="H37" s="18"/>
    </row>
    <row r="38" spans="1:8" ht="15">
      <c r="A38" s="20" t="s">
        <v>36</v>
      </c>
      <c r="B38" s="13"/>
      <c r="C38" s="14"/>
      <c r="D38" s="21"/>
      <c r="E38" s="22"/>
      <c r="F38" s="19"/>
      <c r="G38" s="23"/>
      <c r="H38" s="18"/>
    </row>
    <row r="39" spans="1:8" ht="15">
      <c r="A39" s="24"/>
      <c r="B39" s="25"/>
      <c r="C39" s="29"/>
      <c r="D39" s="21"/>
      <c r="E39" s="26"/>
      <c r="F39" s="26"/>
      <c r="G39" s="23"/>
      <c r="H39" s="18"/>
    </row>
    <row r="40" spans="1:8" ht="15.75">
      <c r="A40" s="27" t="s">
        <v>37</v>
      </c>
      <c r="B40" s="28"/>
      <c r="C40" s="33"/>
      <c r="D40" s="30">
        <f>SUM(D9:D39)</f>
        <v>58</v>
      </c>
      <c r="E40" s="31">
        <f>SUM(E9:E39)</f>
        <v>13176913</v>
      </c>
      <c r="F40" s="31">
        <f>SUM(F9:F39)</f>
        <v>2572572.5</v>
      </c>
      <c r="G40" s="32">
        <f>F40/E40</f>
        <v>0.1952333220990379</v>
      </c>
      <c r="H40" s="2"/>
    </row>
    <row r="41" spans="1:8" ht="15.75">
      <c r="A41" s="33"/>
      <c r="B41" s="33"/>
      <c r="C41" s="38"/>
      <c r="D41" s="34"/>
      <c r="E41" s="35"/>
      <c r="F41" s="36"/>
      <c r="G41" s="36"/>
      <c r="H41" s="2"/>
    </row>
    <row r="42" spans="1:8" ht="18">
      <c r="A42" s="37" t="s">
        <v>38</v>
      </c>
      <c r="B42" s="38"/>
      <c r="C42" s="42"/>
      <c r="D42" s="39"/>
      <c r="E42" s="40"/>
      <c r="F42" s="41"/>
      <c r="G42" s="41"/>
      <c r="H42" s="2"/>
    </row>
    <row r="43" spans="1:8" ht="15.75">
      <c r="A43" s="42"/>
      <c r="B43" s="42"/>
      <c r="C43" s="42"/>
      <c r="D43" s="43"/>
      <c r="E43" s="39" t="s">
        <v>39</v>
      </c>
      <c r="F43" s="39" t="s">
        <v>39</v>
      </c>
      <c r="G43" s="39" t="s">
        <v>5</v>
      </c>
      <c r="H43" s="2"/>
    </row>
    <row r="44" spans="1:8" ht="15.75">
      <c r="A44" s="42"/>
      <c r="B44" s="42"/>
      <c r="C44" s="14"/>
      <c r="D44" s="43" t="s">
        <v>6</v>
      </c>
      <c r="E44" s="44" t="s">
        <v>40</v>
      </c>
      <c r="F44" s="41" t="s">
        <v>8</v>
      </c>
      <c r="G44" s="41" t="s">
        <v>41</v>
      </c>
      <c r="H44" s="18"/>
    </row>
    <row r="45" spans="1:8" ht="15.75">
      <c r="A45" s="45" t="s">
        <v>42</v>
      </c>
      <c r="B45" s="46"/>
      <c r="C45" s="14"/>
      <c r="D45" s="15">
        <v>166</v>
      </c>
      <c r="E45" s="16">
        <v>26926946.85</v>
      </c>
      <c r="F45" s="16">
        <v>1436605.7</v>
      </c>
      <c r="G45" s="17">
        <f aca="true" t="shared" si="1" ref="G45:G51">1-(+F45/E45)</f>
        <v>0.9466480285342859</v>
      </c>
      <c r="H45" s="18"/>
    </row>
    <row r="46" spans="1:8" ht="15.75">
      <c r="A46" s="45" t="s">
        <v>43</v>
      </c>
      <c r="B46" s="46"/>
      <c r="C46" s="14"/>
      <c r="D46" s="15"/>
      <c r="E46" s="16"/>
      <c r="F46" s="16"/>
      <c r="G46" s="17"/>
      <c r="H46" s="18"/>
    </row>
    <row r="47" spans="1:8" ht="15.75">
      <c r="A47" s="45" t="s">
        <v>44</v>
      </c>
      <c r="B47" s="46"/>
      <c r="C47" s="14"/>
      <c r="D47" s="15">
        <v>360</v>
      </c>
      <c r="E47" s="16">
        <v>35438095.07</v>
      </c>
      <c r="F47" s="16">
        <v>1815338.87</v>
      </c>
      <c r="G47" s="17">
        <f t="shared" si="1"/>
        <v>0.94877436649983</v>
      </c>
      <c r="H47" s="18"/>
    </row>
    <row r="48" spans="1:8" ht="15.75">
      <c r="A48" s="45" t="s">
        <v>45</v>
      </c>
      <c r="B48" s="46"/>
      <c r="C48" s="14"/>
      <c r="D48" s="15">
        <v>23</v>
      </c>
      <c r="E48" s="16">
        <v>1150250.5</v>
      </c>
      <c r="F48" s="16">
        <v>140460.5</v>
      </c>
      <c r="G48" s="17">
        <f t="shared" si="1"/>
        <v>0.8778870341721217</v>
      </c>
      <c r="H48" s="18"/>
    </row>
    <row r="49" spans="1:8" ht="15.75">
      <c r="A49" s="45" t="s">
        <v>46</v>
      </c>
      <c r="B49" s="46"/>
      <c r="C49" s="14"/>
      <c r="D49" s="15">
        <v>123</v>
      </c>
      <c r="E49" s="16">
        <v>13757781.23</v>
      </c>
      <c r="F49" s="16">
        <v>847928.18</v>
      </c>
      <c r="G49" s="17">
        <f t="shared" si="1"/>
        <v>0.9383673743734912</v>
      </c>
      <c r="H49" s="18"/>
    </row>
    <row r="50" spans="1:8" ht="15.75">
      <c r="A50" s="45" t="s">
        <v>47</v>
      </c>
      <c r="B50" s="46"/>
      <c r="C50" s="14"/>
      <c r="D50" s="15">
        <v>9</v>
      </c>
      <c r="E50" s="16">
        <v>822739</v>
      </c>
      <c r="F50" s="16">
        <v>59649</v>
      </c>
      <c r="G50" s="17">
        <f t="shared" si="1"/>
        <v>0.9274994864714083</v>
      </c>
      <c r="H50" s="18"/>
    </row>
    <row r="51" spans="1:8" ht="15.75">
      <c r="A51" s="45" t="s">
        <v>48</v>
      </c>
      <c r="B51" s="46"/>
      <c r="C51" s="14"/>
      <c r="D51" s="15">
        <v>26</v>
      </c>
      <c r="E51" s="16">
        <v>3395260</v>
      </c>
      <c r="F51" s="16">
        <v>220040</v>
      </c>
      <c r="G51" s="17">
        <f t="shared" si="1"/>
        <v>0.9351920029688447</v>
      </c>
      <c r="H51" s="18"/>
    </row>
    <row r="52" spans="1:8" ht="15.75">
      <c r="A52" s="45" t="s">
        <v>49</v>
      </c>
      <c r="B52" s="46"/>
      <c r="C52" s="14"/>
      <c r="D52" s="15"/>
      <c r="E52" s="16"/>
      <c r="F52" s="16"/>
      <c r="G52" s="17"/>
      <c r="H52" s="18"/>
    </row>
    <row r="53" spans="1:8" ht="15.75">
      <c r="A53" s="45" t="s">
        <v>50</v>
      </c>
      <c r="B53" s="46"/>
      <c r="C53" s="14"/>
      <c r="D53" s="15">
        <v>4</v>
      </c>
      <c r="E53" s="16">
        <v>615175</v>
      </c>
      <c r="F53" s="16">
        <v>41228</v>
      </c>
      <c r="G53" s="17">
        <f>1-(+F53/E53)</f>
        <v>0.9329816718819848</v>
      </c>
      <c r="H53" s="18"/>
    </row>
    <row r="54" spans="1:8" ht="15.75">
      <c r="A54" s="47" t="s">
        <v>72</v>
      </c>
      <c r="B54" s="48"/>
      <c r="C54" s="14"/>
      <c r="D54" s="15">
        <v>2</v>
      </c>
      <c r="E54" s="16">
        <v>299100</v>
      </c>
      <c r="F54" s="16">
        <v>55600</v>
      </c>
      <c r="G54" s="17">
        <f>1-(+F54/E54)</f>
        <v>0.8141089936476095</v>
      </c>
      <c r="H54" s="18"/>
    </row>
    <row r="55" spans="1:8" ht="15.75">
      <c r="A55" s="45" t="s">
        <v>73</v>
      </c>
      <c r="B55" s="48"/>
      <c r="C55" s="14"/>
      <c r="D55" s="15">
        <v>1414</v>
      </c>
      <c r="E55" s="16">
        <v>89366511.92</v>
      </c>
      <c r="F55" s="16">
        <v>10770852.46</v>
      </c>
      <c r="G55" s="17">
        <f>1-(+F55/E55)</f>
        <v>0.8794755190888287</v>
      </c>
      <c r="H55" s="18"/>
    </row>
    <row r="56" spans="1:8" ht="15.75">
      <c r="A56" s="45" t="s">
        <v>74</v>
      </c>
      <c r="B56" s="48"/>
      <c r="C56" s="14"/>
      <c r="D56" s="15"/>
      <c r="E56" s="16"/>
      <c r="F56" s="16"/>
      <c r="G56" s="17"/>
      <c r="H56" s="18"/>
    </row>
    <row r="57" spans="1:8" ht="15">
      <c r="A57" s="49" t="s">
        <v>51</v>
      </c>
      <c r="B57" s="48"/>
      <c r="C57" s="14"/>
      <c r="D57" s="21"/>
      <c r="E57" s="71"/>
      <c r="F57" s="16"/>
      <c r="G57" s="23"/>
      <c r="H57" s="18"/>
    </row>
    <row r="58" spans="1:8" ht="15">
      <c r="A58" s="20" t="s">
        <v>52</v>
      </c>
      <c r="B58" s="46"/>
      <c r="C58" s="14"/>
      <c r="D58" s="21"/>
      <c r="E58" s="71"/>
      <c r="F58" s="16"/>
      <c r="G58" s="23"/>
      <c r="H58" s="18"/>
    </row>
    <row r="59" spans="1:8" ht="15">
      <c r="A59" s="20" t="s">
        <v>53</v>
      </c>
      <c r="B59" s="46"/>
      <c r="C59" s="14"/>
      <c r="D59" s="21"/>
      <c r="E59" s="22"/>
      <c r="F59" s="16"/>
      <c r="G59" s="23"/>
      <c r="H59" s="18"/>
    </row>
    <row r="60" spans="1:8" ht="15">
      <c r="A60" s="20" t="s">
        <v>36</v>
      </c>
      <c r="B60" s="46"/>
      <c r="C60" s="14"/>
      <c r="D60" s="21"/>
      <c r="E60" s="22"/>
      <c r="F60" s="19"/>
      <c r="G60" s="23"/>
      <c r="H60" s="18"/>
    </row>
    <row r="61" spans="1:8" ht="15.75">
      <c r="A61" s="50"/>
      <c r="B61" s="25"/>
      <c r="C61" s="29"/>
      <c r="D61" s="21"/>
      <c r="E61" s="26"/>
      <c r="F61" s="26"/>
      <c r="G61" s="23"/>
      <c r="H61" s="18"/>
    </row>
    <row r="62" spans="1:8" ht="15.75">
      <c r="A62" s="28" t="s">
        <v>54</v>
      </c>
      <c r="B62" s="28"/>
      <c r="C62" s="51"/>
      <c r="D62" s="30">
        <f>SUM(D45:D58)</f>
        <v>2127</v>
      </c>
      <c r="E62" s="31">
        <f>SUM(E45:E61)</f>
        <v>171771859.57</v>
      </c>
      <c r="F62" s="31">
        <f>SUM(F45:F61)</f>
        <v>15387702.71</v>
      </c>
      <c r="G62" s="32">
        <f>1-(+F62/E62)</f>
        <v>0.9104177905011894</v>
      </c>
      <c r="H62" s="2"/>
    </row>
    <row r="63" spans="1:8" ht="18">
      <c r="A63" s="51"/>
      <c r="B63" s="51"/>
      <c r="C63" s="56"/>
      <c r="D63" s="52"/>
      <c r="E63" s="53"/>
      <c r="F63" s="54"/>
      <c r="G63" s="54"/>
      <c r="H63" s="2"/>
    </row>
    <row r="64" spans="1:8" ht="18">
      <c r="A64" s="55" t="s">
        <v>55</v>
      </c>
      <c r="B64" s="56"/>
      <c r="C64" s="59"/>
      <c r="D64" s="56"/>
      <c r="E64" s="56"/>
      <c r="F64" s="57">
        <f>F62+F40</f>
        <v>17960275.21</v>
      </c>
      <c r="G64" s="56"/>
      <c r="H64" s="2"/>
    </row>
    <row r="65" spans="1:8" ht="8.25" customHeight="1">
      <c r="A65" s="55"/>
      <c r="B65" s="56"/>
      <c r="C65" s="59"/>
      <c r="D65" s="56"/>
      <c r="E65" s="56"/>
      <c r="F65" s="57"/>
      <c r="G65" s="56"/>
      <c r="H65" s="2"/>
    </row>
    <row r="66" spans="1:8" ht="15.75">
      <c r="A66" s="4" t="s">
        <v>56</v>
      </c>
      <c r="B66" s="60"/>
      <c r="C66" s="60"/>
      <c r="D66" s="60"/>
      <c r="E66" s="60"/>
      <c r="F66" s="61"/>
      <c r="G66" s="60"/>
      <c r="H66" s="2"/>
    </row>
    <row r="67" spans="1:8" ht="15.75">
      <c r="A67" s="4" t="s">
        <v>57</v>
      </c>
      <c r="B67" s="60"/>
      <c r="C67" s="60"/>
      <c r="D67" s="60"/>
      <c r="E67" s="60"/>
      <c r="F67" s="61"/>
      <c r="G67" s="60"/>
      <c r="H67" s="2"/>
    </row>
    <row r="68" spans="1:8" ht="15.75">
      <c r="A68" s="4" t="s">
        <v>58</v>
      </c>
      <c r="B68" s="60"/>
      <c r="C68" s="60"/>
      <c r="D68" s="60"/>
      <c r="E68" s="60"/>
      <c r="F68" s="61"/>
      <c r="G68" s="60"/>
      <c r="H68" s="2"/>
    </row>
    <row r="69" spans="1:8" ht="15.75">
      <c r="A69" s="4"/>
      <c r="B69" s="60"/>
      <c r="C69" s="60"/>
      <c r="D69" s="60"/>
      <c r="E69" s="60"/>
      <c r="F69" s="61"/>
      <c r="G69" s="60"/>
      <c r="H69" s="2"/>
    </row>
    <row r="70" spans="1:8" ht="18">
      <c r="A70" s="62" t="s">
        <v>59</v>
      </c>
      <c r="B70" s="59"/>
      <c r="C70" s="59"/>
      <c r="D70" s="59"/>
      <c r="E70" s="59"/>
      <c r="F70" s="57"/>
      <c r="G70" s="59"/>
      <c r="H70" s="2"/>
    </row>
    <row r="71" spans="1:8" ht="18">
      <c r="A71" s="63"/>
      <c r="B71" s="59"/>
      <c r="C71" s="59"/>
      <c r="D71" s="59"/>
      <c r="E71" s="57"/>
      <c r="F71" s="2"/>
      <c r="G71" s="2"/>
      <c r="H71" s="2"/>
    </row>
    <row r="72" spans="1:8" ht="18">
      <c r="A72" s="58"/>
      <c r="B72" s="59"/>
      <c r="C72" s="59"/>
      <c r="D72" s="59"/>
      <c r="E72" s="64"/>
      <c r="F72" s="2"/>
      <c r="G72" s="2"/>
      <c r="H72" s="2"/>
    </row>
    <row r="73" spans="1:8" ht="18">
      <c r="A73" s="63"/>
      <c r="B73" s="59"/>
      <c r="C73" s="59"/>
      <c r="D73" s="59"/>
      <c r="E73" s="65"/>
      <c r="F73" s="2"/>
      <c r="G73" s="2"/>
      <c r="H73" s="2"/>
    </row>
    <row r="74" spans="1:8" ht="18">
      <c r="A74" s="63"/>
      <c r="B74" s="59"/>
      <c r="C74" s="59"/>
      <c r="D74" s="59"/>
      <c r="E74" s="66"/>
      <c r="F74" s="2"/>
      <c r="G74" s="2"/>
      <c r="H74" s="2"/>
    </row>
    <row r="75" spans="1:8" ht="18">
      <c r="A75" s="63"/>
      <c r="B75" s="59"/>
      <c r="C75" s="59"/>
      <c r="D75" s="59"/>
      <c r="E75" s="57"/>
      <c r="F75" s="2"/>
      <c r="G75" s="2"/>
      <c r="H75" s="2"/>
    </row>
    <row r="76" spans="1:8" ht="18">
      <c r="A76" s="63"/>
      <c r="B76" s="59"/>
      <c r="C76" s="59"/>
      <c r="D76" s="59"/>
      <c r="E76" s="57"/>
      <c r="F76" s="2"/>
      <c r="G76" s="2"/>
      <c r="H76" s="2"/>
    </row>
    <row r="77" spans="1:8" ht="18">
      <c r="A77" s="63"/>
      <c r="B77" s="59"/>
      <c r="C77" s="59"/>
      <c r="D77" s="59"/>
      <c r="E77" s="64"/>
      <c r="F77" s="2"/>
      <c r="G77" s="2"/>
      <c r="H77" s="2"/>
    </row>
    <row r="78" spans="1:8" ht="18">
      <c r="A78" s="63"/>
      <c r="B78" s="59"/>
      <c r="C78" s="59"/>
      <c r="D78" s="59"/>
      <c r="E78" s="65"/>
      <c r="F78" s="2"/>
      <c r="G78" s="2"/>
      <c r="H78" s="2"/>
    </row>
    <row r="79" spans="1:8" ht="18">
      <c r="A79" s="63"/>
      <c r="B79" s="59"/>
      <c r="C79" s="59"/>
      <c r="D79" s="59"/>
      <c r="E79" s="65"/>
      <c r="F79" s="2"/>
      <c r="G79" s="2"/>
      <c r="H79" s="2"/>
    </row>
    <row r="80" spans="1:8" ht="18">
      <c r="A80" s="63"/>
      <c r="B80" s="59"/>
      <c r="C80" s="59"/>
      <c r="D80" s="59"/>
      <c r="E80" s="65"/>
      <c r="F80" s="2"/>
      <c r="G80" s="2"/>
      <c r="H80" s="2"/>
    </row>
    <row r="81" spans="1:8" ht="18">
      <c r="A81" s="63"/>
      <c r="B81" s="59"/>
      <c r="C81" s="59"/>
      <c r="D81" s="59"/>
      <c r="E81" s="67"/>
      <c r="F81" s="2"/>
      <c r="G81" s="2"/>
      <c r="H81" s="2"/>
    </row>
    <row r="82" spans="1:8" ht="18">
      <c r="A82" s="63"/>
      <c r="B82" s="59"/>
      <c r="C82" s="59"/>
      <c r="D82" s="59"/>
      <c r="E82" s="59"/>
      <c r="F82" s="2"/>
      <c r="G82" s="2"/>
      <c r="H82" s="2"/>
    </row>
    <row r="83" spans="1:8" ht="15.75">
      <c r="A83" s="68"/>
      <c r="B83" s="2"/>
      <c r="C83" s="2"/>
      <c r="D83" s="2"/>
      <c r="E83" s="2"/>
      <c r="F83" s="2"/>
      <c r="G83" s="2"/>
      <c r="H83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3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66406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JUNE 2016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75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12" t="s">
        <v>127</v>
      </c>
      <c r="B9" s="13"/>
      <c r="C9" s="14"/>
      <c r="D9" s="15"/>
      <c r="E9" s="121"/>
      <c r="F9" s="16"/>
      <c r="G9" s="17"/>
      <c r="H9" s="18"/>
    </row>
    <row r="10" spans="1:8" ht="15.75">
      <c r="A10" s="112" t="s">
        <v>11</v>
      </c>
      <c r="B10" s="13"/>
      <c r="C10" s="14"/>
      <c r="D10" s="15">
        <v>6</v>
      </c>
      <c r="E10" s="121">
        <v>1618074</v>
      </c>
      <c r="F10" s="16">
        <v>61716.5</v>
      </c>
      <c r="G10" s="115">
        <f aca="true" t="shared" si="0" ref="G10:G15">F10/E10</f>
        <v>0.03814195148058742</v>
      </c>
      <c r="H10" s="18"/>
    </row>
    <row r="11" spans="1:8" ht="15.75">
      <c r="A11" s="112" t="s">
        <v>130</v>
      </c>
      <c r="B11" s="13"/>
      <c r="C11" s="14"/>
      <c r="D11" s="15"/>
      <c r="E11" s="121"/>
      <c r="F11" s="16"/>
      <c r="G11" s="115"/>
      <c r="H11" s="18"/>
    </row>
    <row r="12" spans="1:8" ht="15.75">
      <c r="A12" s="112" t="s">
        <v>81</v>
      </c>
      <c r="B12" s="13"/>
      <c r="C12" s="14"/>
      <c r="D12" s="15">
        <v>2</v>
      </c>
      <c r="E12" s="121">
        <v>218451</v>
      </c>
      <c r="F12" s="16">
        <v>38903</v>
      </c>
      <c r="G12" s="115">
        <f t="shared" si="0"/>
        <v>0.17808570343005983</v>
      </c>
      <c r="H12" s="18"/>
    </row>
    <row r="13" spans="1:8" ht="15.75">
      <c r="A13" s="112" t="s">
        <v>134</v>
      </c>
      <c r="B13" s="13"/>
      <c r="C13" s="14"/>
      <c r="D13" s="15"/>
      <c r="E13" s="121"/>
      <c r="F13" s="16"/>
      <c r="G13" s="115"/>
      <c r="H13" s="18"/>
    </row>
    <row r="14" spans="1:8" ht="15.75">
      <c r="A14" s="112" t="s">
        <v>30</v>
      </c>
      <c r="B14" s="13"/>
      <c r="C14" s="14"/>
      <c r="D14" s="15">
        <v>2</v>
      </c>
      <c r="E14" s="121">
        <v>371762</v>
      </c>
      <c r="F14" s="16">
        <v>105604</v>
      </c>
      <c r="G14" s="115">
        <f t="shared" si="0"/>
        <v>0.284063459955563</v>
      </c>
      <c r="H14" s="18"/>
    </row>
    <row r="15" spans="1:8" ht="15.75">
      <c r="A15" s="112" t="s">
        <v>63</v>
      </c>
      <c r="B15" s="13"/>
      <c r="C15" s="14"/>
      <c r="D15" s="15">
        <v>1</v>
      </c>
      <c r="E15" s="121">
        <v>130866</v>
      </c>
      <c r="F15" s="16">
        <v>34709</v>
      </c>
      <c r="G15" s="115">
        <f t="shared" si="0"/>
        <v>0.2652254978374826</v>
      </c>
      <c r="H15" s="18"/>
    </row>
    <row r="16" spans="1:8" ht="15.75">
      <c r="A16" s="112" t="s">
        <v>17</v>
      </c>
      <c r="B16" s="13"/>
      <c r="C16" s="14"/>
      <c r="D16" s="15"/>
      <c r="E16" s="121"/>
      <c r="F16" s="16"/>
      <c r="G16" s="115"/>
      <c r="H16" s="18"/>
    </row>
    <row r="17" spans="1:8" ht="15.75">
      <c r="A17" s="112" t="s">
        <v>18</v>
      </c>
      <c r="B17" s="13"/>
      <c r="C17" s="14"/>
      <c r="D17" s="15">
        <v>2</v>
      </c>
      <c r="E17" s="121">
        <v>1187966</v>
      </c>
      <c r="F17" s="16">
        <v>316008.5</v>
      </c>
      <c r="G17" s="17">
        <f aca="true" t="shared" si="1" ref="G17:G22">F17/E17</f>
        <v>0.2660080338999601</v>
      </c>
      <c r="H17" s="18"/>
    </row>
    <row r="18" spans="1:8" ht="15.75">
      <c r="A18" s="112" t="s">
        <v>19</v>
      </c>
      <c r="B18" s="13"/>
      <c r="C18" s="14"/>
      <c r="D18" s="15">
        <v>2</v>
      </c>
      <c r="E18" s="121">
        <v>1284085</v>
      </c>
      <c r="F18" s="16">
        <v>343073</v>
      </c>
      <c r="G18" s="115">
        <f t="shared" si="1"/>
        <v>0.26717312327454956</v>
      </c>
      <c r="H18" s="18"/>
    </row>
    <row r="19" spans="1:8" ht="15.75">
      <c r="A19" s="112" t="s">
        <v>64</v>
      </c>
      <c r="B19" s="13"/>
      <c r="C19" s="14"/>
      <c r="D19" s="15">
        <v>1</v>
      </c>
      <c r="E19" s="121">
        <v>238551</v>
      </c>
      <c r="F19" s="16">
        <v>72651</v>
      </c>
      <c r="G19" s="17">
        <f t="shared" si="1"/>
        <v>0.3045512280392872</v>
      </c>
      <c r="H19" s="18"/>
    </row>
    <row r="20" spans="1:8" ht="15.75">
      <c r="A20" s="112" t="s">
        <v>22</v>
      </c>
      <c r="B20" s="13"/>
      <c r="C20" s="14"/>
      <c r="D20" s="15">
        <v>1</v>
      </c>
      <c r="E20" s="121">
        <v>85790</v>
      </c>
      <c r="F20" s="16">
        <v>28150</v>
      </c>
      <c r="G20" s="17">
        <f t="shared" si="1"/>
        <v>0.32812682130784476</v>
      </c>
      <c r="H20" s="18"/>
    </row>
    <row r="21" spans="1:8" ht="15.75">
      <c r="A21" s="112" t="s">
        <v>141</v>
      </c>
      <c r="B21" s="13"/>
      <c r="C21" s="14"/>
      <c r="D21" s="15"/>
      <c r="E21" s="121"/>
      <c r="F21" s="16"/>
      <c r="G21" s="17"/>
      <c r="H21" s="18"/>
    </row>
    <row r="22" spans="1:8" ht="15.75">
      <c r="A22" s="112" t="s">
        <v>65</v>
      </c>
      <c r="B22" s="13"/>
      <c r="C22" s="14"/>
      <c r="D22" s="15">
        <v>9</v>
      </c>
      <c r="E22" s="121">
        <v>4463192</v>
      </c>
      <c r="F22" s="16">
        <v>649896.5</v>
      </c>
      <c r="G22" s="17">
        <f t="shared" si="1"/>
        <v>0.14561248989512438</v>
      </c>
      <c r="H22" s="18"/>
    </row>
    <row r="23" spans="1:8" ht="15.75">
      <c r="A23" s="112" t="s">
        <v>66</v>
      </c>
      <c r="B23" s="13"/>
      <c r="C23" s="14"/>
      <c r="D23" s="15"/>
      <c r="E23" s="121"/>
      <c r="F23" s="16"/>
      <c r="G23" s="17"/>
      <c r="H23" s="18"/>
    </row>
    <row r="24" spans="1:8" ht="15.75">
      <c r="A24" s="113" t="s">
        <v>25</v>
      </c>
      <c r="B24" s="13"/>
      <c r="C24" s="14"/>
      <c r="D24" s="15">
        <v>3</v>
      </c>
      <c r="E24" s="121">
        <v>734671</v>
      </c>
      <c r="F24" s="16">
        <v>204727.5</v>
      </c>
      <c r="G24" s="17">
        <f>F24/E24</f>
        <v>0.27866555233567136</v>
      </c>
      <c r="H24" s="18"/>
    </row>
    <row r="25" spans="1:8" ht="15.75">
      <c r="A25" s="113" t="s">
        <v>26</v>
      </c>
      <c r="B25" s="13"/>
      <c r="C25" s="14"/>
      <c r="D25" s="15">
        <v>11</v>
      </c>
      <c r="E25" s="121">
        <v>131032</v>
      </c>
      <c r="F25" s="16">
        <v>131032</v>
      </c>
      <c r="G25" s="17">
        <f>F25/E25</f>
        <v>1</v>
      </c>
      <c r="H25" s="18"/>
    </row>
    <row r="26" spans="1:8" ht="15.75">
      <c r="A26" s="114" t="s">
        <v>27</v>
      </c>
      <c r="B26" s="13"/>
      <c r="C26" s="14"/>
      <c r="D26" s="15"/>
      <c r="E26" s="121"/>
      <c r="F26" s="16"/>
      <c r="G26" s="17"/>
      <c r="H26" s="18"/>
    </row>
    <row r="27" spans="1:8" ht="15.75">
      <c r="A27" s="114" t="s">
        <v>28</v>
      </c>
      <c r="B27" s="13"/>
      <c r="C27" s="14"/>
      <c r="D27" s="15"/>
      <c r="E27" s="121">
        <v>34695</v>
      </c>
      <c r="F27" s="16">
        <v>4132</v>
      </c>
      <c r="G27" s="17">
        <f>F27/E27</f>
        <v>0.11909497045683816</v>
      </c>
      <c r="H27" s="18"/>
    </row>
    <row r="28" spans="1:8" ht="15.75">
      <c r="A28" s="112" t="s">
        <v>67</v>
      </c>
      <c r="B28" s="13"/>
      <c r="C28" s="14"/>
      <c r="D28" s="15"/>
      <c r="E28" s="121"/>
      <c r="F28" s="16"/>
      <c r="G28" s="115"/>
      <c r="H28" s="18"/>
    </row>
    <row r="29" spans="1:8" ht="15.75">
      <c r="A29" s="114" t="s">
        <v>29</v>
      </c>
      <c r="B29" s="13"/>
      <c r="C29" s="14"/>
      <c r="D29" s="15">
        <v>2</v>
      </c>
      <c r="E29" s="121">
        <v>240936</v>
      </c>
      <c r="F29" s="16">
        <v>65205.5</v>
      </c>
      <c r="G29" s="17">
        <f>F29/E29</f>
        <v>0.27063411030315104</v>
      </c>
      <c r="H29" s="18"/>
    </row>
    <row r="30" spans="1:8" ht="15.75">
      <c r="A30" s="114" t="s">
        <v>113</v>
      </c>
      <c r="B30" s="13"/>
      <c r="C30" s="14"/>
      <c r="D30" s="117"/>
      <c r="E30" s="121"/>
      <c r="F30" s="121"/>
      <c r="G30" s="118"/>
      <c r="H30" s="18"/>
    </row>
    <row r="31" spans="1:8" ht="15.75">
      <c r="A31" s="114" t="s">
        <v>68</v>
      </c>
      <c r="B31" s="13"/>
      <c r="C31" s="14"/>
      <c r="D31" s="15">
        <v>1</v>
      </c>
      <c r="E31" s="116">
        <v>180425</v>
      </c>
      <c r="F31" s="16">
        <v>32329.5</v>
      </c>
      <c r="G31" s="115">
        <f>F31/E31</f>
        <v>0.17918525703200777</v>
      </c>
      <c r="H31" s="18"/>
    </row>
    <row r="32" spans="1:8" ht="15.75">
      <c r="A32" s="114" t="s">
        <v>135</v>
      </c>
      <c r="B32" s="13"/>
      <c r="C32" s="14"/>
      <c r="D32" s="15"/>
      <c r="E32" s="116"/>
      <c r="F32" s="16"/>
      <c r="G32" s="115"/>
      <c r="H32" s="18"/>
    </row>
    <row r="33" spans="1:8" ht="15.75">
      <c r="A33" s="114" t="s">
        <v>70</v>
      </c>
      <c r="B33" s="13"/>
      <c r="C33" s="14"/>
      <c r="D33" s="15">
        <v>16</v>
      </c>
      <c r="E33" s="116">
        <v>2317654</v>
      </c>
      <c r="F33" s="19">
        <v>506452</v>
      </c>
      <c r="G33" s="115">
        <f>F33/E33</f>
        <v>0.21851924402866002</v>
      </c>
      <c r="H33" s="18"/>
    </row>
    <row r="34" spans="1:8" ht="15.75">
      <c r="A34" s="112" t="s">
        <v>71</v>
      </c>
      <c r="B34" s="13"/>
      <c r="C34" s="14"/>
      <c r="D34" s="15"/>
      <c r="E34" s="121"/>
      <c r="F34" s="16"/>
      <c r="G34" s="115"/>
      <c r="H34" s="18"/>
    </row>
    <row r="35" spans="1:8" ht="15.75">
      <c r="A35" s="112" t="s">
        <v>124</v>
      </c>
      <c r="B35" s="13"/>
      <c r="C35" s="14"/>
      <c r="D35" s="15">
        <v>2</v>
      </c>
      <c r="E35" s="121">
        <v>187721</v>
      </c>
      <c r="F35" s="16">
        <v>53655</v>
      </c>
      <c r="G35" s="115">
        <f>F35/E35</f>
        <v>0.2858231098278829</v>
      </c>
      <c r="H35" s="18"/>
    </row>
    <row r="36" spans="1:8" ht="15">
      <c r="A36" s="20" t="s">
        <v>34</v>
      </c>
      <c r="B36" s="13"/>
      <c r="C36" s="14"/>
      <c r="D36" s="21"/>
      <c r="E36" s="116">
        <v>103915</v>
      </c>
      <c r="F36" s="19">
        <v>18966</v>
      </c>
      <c r="G36" s="23"/>
      <c r="H36" s="18"/>
    </row>
    <row r="37" spans="1:8" ht="15">
      <c r="A37" s="20" t="s">
        <v>35</v>
      </c>
      <c r="B37" s="13"/>
      <c r="C37" s="14"/>
      <c r="D37" s="21"/>
      <c r="E37" s="116"/>
      <c r="F37" s="19"/>
      <c r="G37" s="23"/>
      <c r="H37" s="18"/>
    </row>
    <row r="38" spans="1:8" ht="15">
      <c r="A38" s="20" t="s">
        <v>36</v>
      </c>
      <c r="B38" s="13"/>
      <c r="C38" s="14"/>
      <c r="D38" s="21"/>
      <c r="E38" s="121"/>
      <c r="F38" s="16"/>
      <c r="G38" s="23"/>
      <c r="H38" s="18"/>
    </row>
    <row r="39" spans="1:8" ht="15">
      <c r="A39" s="24"/>
      <c r="B39" s="25"/>
      <c r="C39" s="29"/>
      <c r="D39" s="21"/>
      <c r="E39" s="26"/>
      <c r="F39" s="26"/>
      <c r="G39" s="23"/>
      <c r="H39" s="18"/>
    </row>
    <row r="40" spans="1:8" ht="15.75">
      <c r="A40" s="27" t="s">
        <v>37</v>
      </c>
      <c r="B40" s="28"/>
      <c r="C40" s="33"/>
      <c r="D40" s="30">
        <f>SUM(D9:D39)</f>
        <v>61</v>
      </c>
      <c r="E40" s="31">
        <f>SUM(E9:E39)</f>
        <v>13529786</v>
      </c>
      <c r="F40" s="31">
        <f>SUM(F9:F39)</f>
        <v>2667211</v>
      </c>
      <c r="G40" s="32">
        <f>F40/E40</f>
        <v>0.19713622964916075</v>
      </c>
      <c r="H40" s="2"/>
    </row>
    <row r="41" spans="1:8" ht="15.75">
      <c r="A41" s="33"/>
      <c r="B41" s="33"/>
      <c r="C41" s="38"/>
      <c r="D41" s="34"/>
      <c r="E41" s="35"/>
      <c r="F41" s="36"/>
      <c r="G41" s="36"/>
      <c r="H41" s="2"/>
    </row>
    <row r="42" spans="1:8" ht="18">
      <c r="A42" s="37" t="s">
        <v>38</v>
      </c>
      <c r="B42" s="38"/>
      <c r="C42" s="42"/>
      <c r="D42" s="39"/>
      <c r="E42" s="40"/>
      <c r="F42" s="41"/>
      <c r="G42" s="41"/>
      <c r="H42" s="2"/>
    </row>
    <row r="43" spans="1:8" ht="15.75">
      <c r="A43" s="42"/>
      <c r="B43" s="42"/>
      <c r="C43" s="42"/>
      <c r="D43" s="43"/>
      <c r="E43" s="39" t="s">
        <v>39</v>
      </c>
      <c r="F43" s="39" t="s">
        <v>39</v>
      </c>
      <c r="G43" s="39" t="s">
        <v>5</v>
      </c>
      <c r="H43" s="2"/>
    </row>
    <row r="44" spans="1:8" ht="15.75">
      <c r="A44" s="42"/>
      <c r="B44" s="42"/>
      <c r="C44" s="14"/>
      <c r="D44" s="43" t="s">
        <v>6</v>
      </c>
      <c r="E44" s="44" t="s">
        <v>40</v>
      </c>
      <c r="F44" s="41" t="s">
        <v>8</v>
      </c>
      <c r="G44" s="41" t="s">
        <v>41</v>
      </c>
      <c r="H44" s="18"/>
    </row>
    <row r="45" spans="1:8" ht="15.75">
      <c r="A45" s="45" t="s">
        <v>42</v>
      </c>
      <c r="B45" s="46"/>
      <c r="C45" s="14"/>
      <c r="D45" s="15">
        <v>59</v>
      </c>
      <c r="E45" s="16">
        <v>8458250.8</v>
      </c>
      <c r="F45" s="16">
        <v>573887.9</v>
      </c>
      <c r="G45" s="17">
        <f>1-(+F45/E45)</f>
        <v>0.932150522185982</v>
      </c>
      <c r="H45" s="18"/>
    </row>
    <row r="46" spans="1:8" ht="15.75">
      <c r="A46" s="45" t="s">
        <v>43</v>
      </c>
      <c r="B46" s="46"/>
      <c r="C46" s="14"/>
      <c r="D46" s="15"/>
      <c r="E46" s="16"/>
      <c r="F46" s="16"/>
      <c r="G46" s="17"/>
      <c r="H46" s="18"/>
    </row>
    <row r="47" spans="1:8" ht="15.75">
      <c r="A47" s="45" t="s">
        <v>44</v>
      </c>
      <c r="B47" s="46"/>
      <c r="C47" s="14"/>
      <c r="D47" s="15">
        <v>245</v>
      </c>
      <c r="E47" s="16">
        <v>23712055.75</v>
      </c>
      <c r="F47" s="16">
        <v>1542949.91</v>
      </c>
      <c r="G47" s="17">
        <f aca="true" t="shared" si="2" ref="G47:G56">1-(+F47/E47)</f>
        <v>0.9349297283091956</v>
      </c>
      <c r="H47" s="18"/>
    </row>
    <row r="48" spans="1:8" ht="15.75">
      <c r="A48" s="45" t="s">
        <v>45</v>
      </c>
      <c r="B48" s="46"/>
      <c r="C48" s="14"/>
      <c r="D48" s="15">
        <v>8</v>
      </c>
      <c r="E48" s="16">
        <v>108944</v>
      </c>
      <c r="F48" s="16">
        <v>-1518.5</v>
      </c>
      <c r="G48" s="17">
        <f t="shared" si="2"/>
        <v>1.0139383536495814</v>
      </c>
      <c r="H48" s="18"/>
    </row>
    <row r="49" spans="1:8" ht="15.75">
      <c r="A49" s="45" t="s">
        <v>46</v>
      </c>
      <c r="B49" s="46"/>
      <c r="C49" s="14"/>
      <c r="D49" s="15">
        <v>101</v>
      </c>
      <c r="E49" s="16">
        <v>12692102.7</v>
      </c>
      <c r="F49" s="16">
        <v>1167480.76</v>
      </c>
      <c r="G49" s="17">
        <f t="shared" si="2"/>
        <v>0.9080151817555022</v>
      </c>
      <c r="H49" s="18"/>
    </row>
    <row r="50" spans="1:8" ht="15.75">
      <c r="A50" s="45" t="s">
        <v>47</v>
      </c>
      <c r="B50" s="46"/>
      <c r="C50" s="14"/>
      <c r="D50" s="15">
        <v>8</v>
      </c>
      <c r="E50" s="16">
        <v>2259798</v>
      </c>
      <c r="F50" s="16">
        <v>74892.75</v>
      </c>
      <c r="G50" s="17">
        <f t="shared" si="2"/>
        <v>0.9668586528530426</v>
      </c>
      <c r="H50" s="18"/>
    </row>
    <row r="51" spans="1:8" ht="15.75">
      <c r="A51" s="45" t="s">
        <v>48</v>
      </c>
      <c r="B51" s="46"/>
      <c r="C51" s="14"/>
      <c r="D51" s="15">
        <v>17</v>
      </c>
      <c r="E51" s="16">
        <v>2516605</v>
      </c>
      <c r="F51" s="16">
        <v>340332</v>
      </c>
      <c r="G51" s="17">
        <f t="shared" si="2"/>
        <v>0.8647654280270444</v>
      </c>
      <c r="H51" s="18"/>
    </row>
    <row r="52" spans="1:8" ht="15.75">
      <c r="A52" s="45" t="s">
        <v>49</v>
      </c>
      <c r="B52" s="46"/>
      <c r="C52" s="14"/>
      <c r="D52" s="15">
        <v>2</v>
      </c>
      <c r="E52" s="16">
        <v>284940</v>
      </c>
      <c r="F52" s="16">
        <v>25850</v>
      </c>
      <c r="G52" s="17">
        <f t="shared" si="2"/>
        <v>0.9092791464869797</v>
      </c>
      <c r="H52" s="18"/>
    </row>
    <row r="53" spans="1:8" ht="15.75">
      <c r="A53" s="45" t="s">
        <v>50</v>
      </c>
      <c r="B53" s="46"/>
      <c r="C53" s="14"/>
      <c r="D53" s="15">
        <v>4</v>
      </c>
      <c r="E53" s="16">
        <v>578125</v>
      </c>
      <c r="F53" s="16">
        <v>21887</v>
      </c>
      <c r="G53" s="17">
        <f t="shared" si="2"/>
        <v>0.9621414054054054</v>
      </c>
      <c r="H53" s="18"/>
    </row>
    <row r="54" spans="1:8" ht="15.75">
      <c r="A54" s="47" t="s">
        <v>72</v>
      </c>
      <c r="B54" s="48"/>
      <c r="C54" s="14"/>
      <c r="D54" s="15">
        <v>3</v>
      </c>
      <c r="E54" s="16">
        <v>195500</v>
      </c>
      <c r="F54" s="16">
        <v>24800</v>
      </c>
      <c r="G54" s="17">
        <f t="shared" si="2"/>
        <v>0.8731457800511508</v>
      </c>
      <c r="H54" s="18"/>
    </row>
    <row r="55" spans="1:8" ht="15.75">
      <c r="A55" s="45" t="s">
        <v>73</v>
      </c>
      <c r="B55" s="48"/>
      <c r="C55" s="14"/>
      <c r="D55" s="15">
        <v>877</v>
      </c>
      <c r="E55" s="16">
        <v>57660868.52</v>
      </c>
      <c r="F55" s="16">
        <v>6944869.1</v>
      </c>
      <c r="G55" s="17">
        <f t="shared" si="2"/>
        <v>0.879556633844474</v>
      </c>
      <c r="H55" s="18"/>
    </row>
    <row r="56" spans="1:8" ht="15.75">
      <c r="A56" s="45" t="s">
        <v>74</v>
      </c>
      <c r="B56" s="48"/>
      <c r="C56" s="14"/>
      <c r="D56" s="15">
        <v>6</v>
      </c>
      <c r="E56" s="16">
        <v>580694.94</v>
      </c>
      <c r="F56" s="16">
        <v>31663.74</v>
      </c>
      <c r="G56" s="17">
        <f t="shared" si="2"/>
        <v>0.9454726779606517</v>
      </c>
      <c r="H56" s="18"/>
    </row>
    <row r="57" spans="1:8" ht="15">
      <c r="A57" s="49" t="s">
        <v>51</v>
      </c>
      <c r="B57" s="48"/>
      <c r="C57" s="14"/>
      <c r="D57" s="21"/>
      <c r="E57" s="71"/>
      <c r="F57" s="16"/>
      <c r="G57" s="23"/>
      <c r="H57" s="18"/>
    </row>
    <row r="58" spans="1:8" ht="15">
      <c r="A58" s="20" t="s">
        <v>52</v>
      </c>
      <c r="B58" s="46"/>
      <c r="C58" s="14"/>
      <c r="D58" s="21"/>
      <c r="E58" s="71"/>
      <c r="F58" s="16"/>
      <c r="G58" s="23"/>
      <c r="H58" s="18"/>
    </row>
    <row r="59" spans="1:8" ht="15">
      <c r="A59" s="20" t="s">
        <v>53</v>
      </c>
      <c r="B59" s="46"/>
      <c r="C59" s="14"/>
      <c r="D59" s="21"/>
      <c r="E59" s="22"/>
      <c r="F59" s="16"/>
      <c r="G59" s="23"/>
      <c r="H59" s="18"/>
    </row>
    <row r="60" spans="1:8" ht="15">
      <c r="A60" s="20" t="s">
        <v>36</v>
      </c>
      <c r="B60" s="46"/>
      <c r="C60" s="14"/>
      <c r="D60" s="21"/>
      <c r="E60" s="70"/>
      <c r="F60" s="16"/>
      <c r="G60" s="23"/>
      <c r="H60" s="18"/>
    </row>
    <row r="61" spans="1:8" ht="15.75">
      <c r="A61" s="50"/>
      <c r="B61" s="25"/>
      <c r="C61" s="29"/>
      <c r="D61" s="21"/>
      <c r="E61" s="72"/>
      <c r="F61" s="26"/>
      <c r="G61" s="23"/>
      <c r="H61" s="2"/>
    </row>
    <row r="62" spans="1:8" ht="18">
      <c r="A62" s="28" t="s">
        <v>54</v>
      </c>
      <c r="B62" s="28"/>
      <c r="C62" s="59"/>
      <c r="D62" s="30">
        <f>SUM(D45:D58)</f>
        <v>1330</v>
      </c>
      <c r="E62" s="31">
        <f>SUM(E45:E61)</f>
        <v>109047884.71000001</v>
      </c>
      <c r="F62" s="31">
        <f>SUM(F45:F61)</f>
        <v>10747094.66</v>
      </c>
      <c r="G62" s="32">
        <f>1-(F62/E62)</f>
        <v>0.9014460969272294</v>
      </c>
      <c r="H62" s="2"/>
    </row>
    <row r="63" spans="1:8" ht="18">
      <c r="A63" s="51"/>
      <c r="B63" s="51"/>
      <c r="C63" s="59"/>
      <c r="D63" s="74"/>
      <c r="E63" s="53"/>
      <c r="F63" s="54"/>
      <c r="G63" s="54"/>
      <c r="H63" s="2"/>
    </row>
    <row r="64" spans="1:8" ht="18">
      <c r="A64" s="55" t="s">
        <v>55</v>
      </c>
      <c r="B64" s="56"/>
      <c r="C64" s="59"/>
      <c r="D64" s="75"/>
      <c r="E64" s="56"/>
      <c r="F64" s="57">
        <f>F62+F40</f>
        <v>13414305.66</v>
      </c>
      <c r="G64" s="56"/>
      <c r="H64" s="2"/>
    </row>
    <row r="65" spans="1:8" ht="15.75">
      <c r="A65" s="4" t="s">
        <v>56</v>
      </c>
      <c r="B65" s="60"/>
      <c r="C65" s="60"/>
      <c r="D65" s="60"/>
      <c r="E65" s="60"/>
      <c r="F65" s="61"/>
      <c r="G65" s="60"/>
      <c r="H65" s="2"/>
    </row>
    <row r="66" spans="1:8" ht="15.75">
      <c r="A66" s="4" t="s">
        <v>57</v>
      </c>
      <c r="B66" s="60"/>
      <c r="C66" s="60"/>
      <c r="D66" s="60"/>
      <c r="E66" s="60"/>
      <c r="F66" s="61"/>
      <c r="G66" s="60"/>
      <c r="H66" s="2"/>
    </row>
    <row r="67" spans="1:8" ht="15.75">
      <c r="A67" s="4" t="s">
        <v>58</v>
      </c>
      <c r="B67" s="60"/>
      <c r="C67" s="60"/>
      <c r="D67" s="60"/>
      <c r="E67" s="60"/>
      <c r="F67" s="61"/>
      <c r="G67" s="60"/>
      <c r="H67" s="2"/>
    </row>
    <row r="68" spans="1:8" ht="15.75">
      <c r="A68" s="4"/>
      <c r="B68" s="60"/>
      <c r="C68" s="60"/>
      <c r="D68" s="60"/>
      <c r="E68" s="60"/>
      <c r="F68" s="61"/>
      <c r="G68" s="60"/>
      <c r="H68" s="2"/>
    </row>
    <row r="69" spans="1:8" ht="18">
      <c r="A69" s="62" t="s">
        <v>59</v>
      </c>
      <c r="B69" s="59"/>
      <c r="C69" s="59"/>
      <c r="D69" s="59"/>
      <c r="E69" s="59"/>
      <c r="F69" s="57"/>
      <c r="G69" s="59"/>
      <c r="H69" s="2"/>
    </row>
    <row r="70" spans="1:8" ht="18">
      <c r="A70" s="63"/>
      <c r="B70" s="59"/>
      <c r="C70" s="59"/>
      <c r="D70" s="59"/>
      <c r="E70" s="57"/>
      <c r="F70" s="2"/>
      <c r="G70" s="2"/>
      <c r="H70" s="2"/>
    </row>
    <row r="71" spans="1:8" ht="18">
      <c r="A71" s="63"/>
      <c r="B71" s="59"/>
      <c r="C71" s="59"/>
      <c r="D71" s="59"/>
      <c r="E71" s="57"/>
      <c r="F71" s="2"/>
      <c r="G71" s="2"/>
      <c r="H71" s="2"/>
    </row>
    <row r="72" spans="1:8" ht="18">
      <c r="A72" s="63"/>
      <c r="B72" s="59"/>
      <c r="C72" s="59"/>
      <c r="D72" s="59"/>
      <c r="E72" s="64"/>
      <c r="F72" s="2"/>
      <c r="G72" s="2"/>
      <c r="H72" s="2"/>
    </row>
    <row r="73" spans="1:8" ht="18">
      <c r="A73" s="63"/>
      <c r="B73" s="59"/>
      <c r="C73" s="59"/>
      <c r="D73" s="59"/>
      <c r="E73" s="65"/>
      <c r="F73" s="2"/>
      <c r="G73" s="2"/>
      <c r="H73" s="2"/>
    </row>
    <row r="74" spans="1:8" ht="18">
      <c r="A74" s="63"/>
      <c r="B74" s="59"/>
      <c r="C74" s="59"/>
      <c r="D74" s="59"/>
      <c r="E74" s="66"/>
      <c r="F74" s="2"/>
      <c r="G74" s="2"/>
      <c r="H74" s="2"/>
    </row>
    <row r="75" spans="1:8" ht="18">
      <c r="A75" s="63"/>
      <c r="B75" s="59"/>
      <c r="C75" s="59"/>
      <c r="D75" s="59"/>
      <c r="E75" s="57"/>
      <c r="F75" s="2"/>
      <c r="G75" s="2"/>
      <c r="H75" s="2"/>
    </row>
    <row r="76" spans="1:8" ht="18">
      <c r="A76" s="63"/>
      <c r="B76" s="59"/>
      <c r="C76" s="59"/>
      <c r="D76" s="59"/>
      <c r="E76" s="57"/>
      <c r="F76" s="2"/>
      <c r="G76" s="2"/>
      <c r="H76" s="2"/>
    </row>
    <row r="77" spans="1:8" ht="18">
      <c r="A77" s="63"/>
      <c r="B77" s="59"/>
      <c r="C77" s="59"/>
      <c r="D77" s="59"/>
      <c r="E77" s="64"/>
      <c r="F77" s="2"/>
      <c r="G77" s="2"/>
      <c r="H77" s="2"/>
    </row>
    <row r="78" spans="1:8" ht="18">
      <c r="A78" s="63"/>
      <c r="B78" s="59"/>
      <c r="C78" s="59"/>
      <c r="D78" s="59"/>
      <c r="E78" s="65"/>
      <c r="F78" s="2"/>
      <c r="G78" s="2"/>
      <c r="H78" s="2"/>
    </row>
    <row r="79" spans="1:8" ht="18">
      <c r="A79" s="63"/>
      <c r="B79" s="59"/>
      <c r="C79" s="59"/>
      <c r="D79" s="59"/>
      <c r="E79" s="65"/>
      <c r="F79" s="2"/>
      <c r="G79" s="2"/>
      <c r="H79" s="2"/>
    </row>
    <row r="80" spans="1:8" ht="18">
      <c r="A80" s="63"/>
      <c r="B80" s="59"/>
      <c r="C80" s="59"/>
      <c r="D80" s="59"/>
      <c r="E80" s="65"/>
      <c r="F80" s="2"/>
      <c r="G80" s="2"/>
      <c r="H80" s="2"/>
    </row>
    <row r="81" spans="1:8" ht="18">
      <c r="A81" s="63"/>
      <c r="B81" s="59"/>
      <c r="C81" s="59"/>
      <c r="D81" s="59"/>
      <c r="E81" s="67"/>
      <c r="F81" s="2"/>
      <c r="G81" s="2"/>
      <c r="H81" s="2"/>
    </row>
    <row r="82" spans="1:8" ht="18">
      <c r="A82" s="63"/>
      <c r="B82" s="59"/>
      <c r="C82" s="59"/>
      <c r="D82" s="59"/>
      <c r="E82" s="59"/>
      <c r="F82" s="2"/>
      <c r="G82" s="2"/>
      <c r="H82" s="2"/>
    </row>
    <row r="83" spans="1:8" ht="15.75">
      <c r="A83" s="68"/>
      <c r="B83" s="2"/>
      <c r="C83" s="2"/>
      <c r="D83" s="2"/>
      <c r="E83" s="2"/>
      <c r="F83" s="2"/>
      <c r="G83" s="2"/>
      <c r="H83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3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554687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JUNE 2016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76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12" t="s">
        <v>146</v>
      </c>
      <c r="B9" s="13"/>
      <c r="C9" s="14"/>
      <c r="D9" s="15"/>
      <c r="E9" s="16"/>
      <c r="F9" s="16"/>
      <c r="G9" s="17"/>
      <c r="H9" s="18"/>
    </row>
    <row r="10" spans="1:8" ht="15.75">
      <c r="A10" s="112" t="s">
        <v>11</v>
      </c>
      <c r="B10" s="13"/>
      <c r="C10" s="14"/>
      <c r="D10" s="15">
        <v>3</v>
      </c>
      <c r="E10" s="16">
        <v>302371</v>
      </c>
      <c r="F10" s="16">
        <v>72261.5</v>
      </c>
      <c r="G10" s="17">
        <f aca="true" t="shared" si="0" ref="G10:G15">F10/E10</f>
        <v>0.23898290510664053</v>
      </c>
      <c r="H10" s="18"/>
    </row>
    <row r="11" spans="1:8" ht="15.75">
      <c r="A11" s="112" t="s">
        <v>127</v>
      </c>
      <c r="B11" s="13"/>
      <c r="C11" s="14"/>
      <c r="D11" s="15"/>
      <c r="E11" s="16"/>
      <c r="F11" s="16"/>
      <c r="G11" s="17"/>
      <c r="H11" s="18"/>
    </row>
    <row r="12" spans="1:8" ht="15.75">
      <c r="A12" s="112" t="s">
        <v>77</v>
      </c>
      <c r="B12" s="13"/>
      <c r="C12" s="14"/>
      <c r="D12" s="15">
        <v>1</v>
      </c>
      <c r="E12" s="16">
        <v>119946</v>
      </c>
      <c r="F12" s="16">
        <v>25241.5</v>
      </c>
      <c r="G12" s="17">
        <f t="shared" si="0"/>
        <v>0.21044053157254097</v>
      </c>
      <c r="H12" s="18"/>
    </row>
    <row r="13" spans="1:8" ht="15.75">
      <c r="A13" s="112" t="s">
        <v>78</v>
      </c>
      <c r="B13" s="13"/>
      <c r="C13" s="14"/>
      <c r="D13" s="15">
        <v>1</v>
      </c>
      <c r="E13" s="16">
        <v>19195</v>
      </c>
      <c r="F13" s="16">
        <v>1080</v>
      </c>
      <c r="G13" s="17">
        <f t="shared" si="0"/>
        <v>0.05626465225319093</v>
      </c>
      <c r="H13" s="18"/>
    </row>
    <row r="14" spans="1:8" ht="15.75">
      <c r="A14" s="112" t="s">
        <v>79</v>
      </c>
      <c r="B14" s="13"/>
      <c r="C14" s="14"/>
      <c r="D14" s="15"/>
      <c r="E14" s="16"/>
      <c r="F14" s="16"/>
      <c r="G14" s="17"/>
      <c r="H14" s="18"/>
    </row>
    <row r="15" spans="1:8" ht="15.75">
      <c r="A15" s="112" t="s">
        <v>30</v>
      </c>
      <c r="B15" s="13"/>
      <c r="C15" s="14"/>
      <c r="D15" s="15">
        <v>1</v>
      </c>
      <c r="E15" s="16">
        <v>12986.5</v>
      </c>
      <c r="F15" s="16">
        <v>-1104.5</v>
      </c>
      <c r="G15" s="17">
        <f t="shared" si="0"/>
        <v>-0.08504985946944904</v>
      </c>
      <c r="H15" s="18"/>
    </row>
    <row r="16" spans="1:8" ht="15.75">
      <c r="A16" s="112" t="s">
        <v>143</v>
      </c>
      <c r="B16" s="13"/>
      <c r="C16" s="14"/>
      <c r="D16" s="15"/>
      <c r="E16" s="16"/>
      <c r="F16" s="16"/>
      <c r="G16" s="17"/>
      <c r="H16" s="18"/>
    </row>
    <row r="17" spans="1:8" ht="15.75">
      <c r="A17" s="112" t="s">
        <v>20</v>
      </c>
      <c r="B17" s="13"/>
      <c r="C17" s="14"/>
      <c r="D17" s="15">
        <v>1</v>
      </c>
      <c r="E17" s="16">
        <v>20298</v>
      </c>
      <c r="F17" s="16">
        <v>6331</v>
      </c>
      <c r="G17" s="17">
        <f>F17/E17</f>
        <v>0.31190265050743915</v>
      </c>
      <c r="H17" s="18"/>
    </row>
    <row r="18" spans="1:8" ht="15.75">
      <c r="A18" s="112" t="s">
        <v>18</v>
      </c>
      <c r="B18" s="13"/>
      <c r="C18" s="14"/>
      <c r="D18" s="15">
        <v>1</v>
      </c>
      <c r="E18" s="16">
        <v>384461</v>
      </c>
      <c r="F18" s="16">
        <v>69705</v>
      </c>
      <c r="G18" s="17">
        <f>F18/E18</f>
        <v>0.181305776138542</v>
      </c>
      <c r="H18" s="18"/>
    </row>
    <row r="19" spans="1:8" ht="15.75">
      <c r="A19" s="112" t="s">
        <v>19</v>
      </c>
      <c r="B19" s="13"/>
      <c r="C19" s="14"/>
      <c r="D19" s="15"/>
      <c r="E19" s="16"/>
      <c r="F19" s="16"/>
      <c r="G19" s="17"/>
      <c r="H19" s="18"/>
    </row>
    <row r="20" spans="1:8" ht="15.75">
      <c r="A20" s="112" t="s">
        <v>128</v>
      </c>
      <c r="B20" s="13"/>
      <c r="C20" s="14"/>
      <c r="D20" s="15"/>
      <c r="E20" s="16"/>
      <c r="F20" s="16"/>
      <c r="G20" s="17"/>
      <c r="H20" s="18"/>
    </row>
    <row r="21" spans="1:8" ht="15.75">
      <c r="A21" s="112" t="s">
        <v>138</v>
      </c>
      <c r="B21" s="13"/>
      <c r="C21" s="14"/>
      <c r="D21" s="15"/>
      <c r="E21" s="16"/>
      <c r="F21" s="16"/>
      <c r="G21" s="17"/>
      <c r="H21" s="18"/>
    </row>
    <row r="22" spans="1:8" ht="15.75">
      <c r="A22" s="112" t="s">
        <v>97</v>
      </c>
      <c r="B22" s="13"/>
      <c r="C22" s="14"/>
      <c r="D22" s="15"/>
      <c r="E22" s="16"/>
      <c r="F22" s="16"/>
      <c r="G22" s="17"/>
      <c r="H22" s="18"/>
    </row>
    <row r="23" spans="1:8" ht="15.75">
      <c r="A23" s="112" t="s">
        <v>142</v>
      </c>
      <c r="B23" s="13"/>
      <c r="C23" s="14"/>
      <c r="D23" s="15"/>
      <c r="E23" s="16"/>
      <c r="F23" s="16"/>
      <c r="G23" s="17"/>
      <c r="H23" s="18"/>
    </row>
    <row r="24" spans="1:8" ht="15.75">
      <c r="A24" s="112" t="s">
        <v>10</v>
      </c>
      <c r="B24" s="13"/>
      <c r="C24" s="14"/>
      <c r="D24" s="15">
        <v>6</v>
      </c>
      <c r="E24" s="16">
        <v>729609</v>
      </c>
      <c r="F24" s="16">
        <v>130726.5</v>
      </c>
      <c r="G24" s="17">
        <f>F24/E24</f>
        <v>0.17917336546013002</v>
      </c>
      <c r="H24" s="18"/>
    </row>
    <row r="25" spans="1:8" ht="15.75">
      <c r="A25" s="113" t="s">
        <v>25</v>
      </c>
      <c r="B25" s="13"/>
      <c r="C25" s="14"/>
      <c r="D25" s="15">
        <v>2</v>
      </c>
      <c r="E25" s="16">
        <v>94792</v>
      </c>
      <c r="F25" s="16">
        <v>32703</v>
      </c>
      <c r="G25" s="17">
        <f>F25/E25</f>
        <v>0.34499746814077137</v>
      </c>
      <c r="H25" s="18"/>
    </row>
    <row r="26" spans="1:8" ht="15.75">
      <c r="A26" s="113" t="s">
        <v>26</v>
      </c>
      <c r="B26" s="13"/>
      <c r="C26" s="14"/>
      <c r="D26" s="15"/>
      <c r="E26" s="16"/>
      <c r="F26" s="16"/>
      <c r="G26" s="17"/>
      <c r="H26" s="18"/>
    </row>
    <row r="27" spans="1:8" ht="15.75">
      <c r="A27" s="114" t="s">
        <v>27</v>
      </c>
      <c r="B27" s="13"/>
      <c r="C27" s="14"/>
      <c r="D27" s="15"/>
      <c r="E27" s="16"/>
      <c r="F27" s="16"/>
      <c r="G27" s="17"/>
      <c r="H27" s="18"/>
    </row>
    <row r="28" spans="1:8" ht="15.75">
      <c r="A28" s="114" t="s">
        <v>28</v>
      </c>
      <c r="B28" s="13"/>
      <c r="C28" s="14"/>
      <c r="D28" s="15"/>
      <c r="E28" s="16"/>
      <c r="F28" s="16"/>
      <c r="G28" s="17"/>
      <c r="H28" s="18"/>
    </row>
    <row r="29" spans="1:8" ht="15.75">
      <c r="A29" s="114" t="s">
        <v>112</v>
      </c>
      <c r="B29" s="13"/>
      <c r="C29" s="14"/>
      <c r="D29" s="15"/>
      <c r="E29" s="16"/>
      <c r="F29" s="16"/>
      <c r="G29" s="17"/>
      <c r="H29" s="18"/>
    </row>
    <row r="30" spans="1:8" ht="15.75">
      <c r="A30" s="114" t="s">
        <v>81</v>
      </c>
      <c r="B30" s="13"/>
      <c r="C30" s="14"/>
      <c r="D30" s="15"/>
      <c r="E30" s="16"/>
      <c r="F30" s="16"/>
      <c r="G30" s="17"/>
      <c r="H30" s="18"/>
    </row>
    <row r="31" spans="1:8" ht="15.75">
      <c r="A31" s="114" t="s">
        <v>139</v>
      </c>
      <c r="B31" s="13"/>
      <c r="C31" s="14"/>
      <c r="D31" s="15">
        <v>1</v>
      </c>
      <c r="E31" s="16">
        <v>4487</v>
      </c>
      <c r="F31" s="16">
        <v>2008</v>
      </c>
      <c r="G31" s="17">
        <f>F31/E31</f>
        <v>0.4475150434588812</v>
      </c>
      <c r="H31" s="18"/>
    </row>
    <row r="32" spans="1:8" ht="15.75">
      <c r="A32" s="114" t="s">
        <v>63</v>
      </c>
      <c r="B32" s="13"/>
      <c r="C32" s="14"/>
      <c r="D32" s="15"/>
      <c r="E32" s="16"/>
      <c r="F32" s="16"/>
      <c r="G32" s="17"/>
      <c r="H32" s="18"/>
    </row>
    <row r="33" spans="1:8" ht="15.75">
      <c r="A33" s="114" t="s">
        <v>124</v>
      </c>
      <c r="B33" s="13"/>
      <c r="C33" s="14"/>
      <c r="D33" s="15"/>
      <c r="E33" s="16"/>
      <c r="F33" s="16"/>
      <c r="G33" s="17"/>
      <c r="H33" s="18"/>
    </row>
    <row r="34" spans="1:8" ht="15.75">
      <c r="A34" s="114" t="s">
        <v>129</v>
      </c>
      <c r="B34" s="13"/>
      <c r="C34" s="14"/>
      <c r="D34" s="15"/>
      <c r="E34" s="16"/>
      <c r="F34" s="16"/>
      <c r="G34" s="17"/>
      <c r="H34" s="18"/>
    </row>
    <row r="35" spans="1:8" ht="15">
      <c r="A35" s="20" t="s">
        <v>34</v>
      </c>
      <c r="B35" s="13"/>
      <c r="C35" s="14"/>
      <c r="D35" s="21"/>
      <c r="E35" s="70"/>
      <c r="F35" s="16"/>
      <c r="G35" s="23"/>
      <c r="H35" s="18"/>
    </row>
    <row r="36" spans="1:8" ht="15">
      <c r="A36" s="20" t="s">
        <v>53</v>
      </c>
      <c r="B36" s="13"/>
      <c r="C36" s="14"/>
      <c r="D36" s="21"/>
      <c r="E36" s="70"/>
      <c r="F36" s="16"/>
      <c r="G36" s="23"/>
      <c r="H36" s="18"/>
    </row>
    <row r="37" spans="1:8" ht="15">
      <c r="A37" s="20" t="s">
        <v>36</v>
      </c>
      <c r="B37" s="13"/>
      <c r="C37" s="14"/>
      <c r="D37" s="21"/>
      <c r="E37" s="22"/>
      <c r="F37" s="19"/>
      <c r="G37" s="23"/>
      <c r="H37" s="18"/>
    </row>
    <row r="38" spans="1:8" ht="15">
      <c r="A38" s="24"/>
      <c r="B38" s="25"/>
      <c r="C38" s="14"/>
      <c r="D38" s="21"/>
      <c r="E38" s="26"/>
      <c r="F38" s="26"/>
      <c r="G38" s="23"/>
      <c r="H38" s="18"/>
    </row>
    <row r="39" spans="1:8" ht="15.75">
      <c r="A39" s="27" t="s">
        <v>37</v>
      </c>
      <c r="B39" s="28"/>
      <c r="C39" s="29"/>
      <c r="D39" s="30">
        <f>SUM(D9:D38)</f>
        <v>17</v>
      </c>
      <c r="E39" s="31">
        <f>SUM(E9:E38)</f>
        <v>1688145.5</v>
      </c>
      <c r="F39" s="31">
        <f>SUM(F9:F38)</f>
        <v>338952</v>
      </c>
      <c r="G39" s="32">
        <f>F39/E39</f>
        <v>0.20078364098355267</v>
      </c>
      <c r="H39" s="18"/>
    </row>
    <row r="40" spans="1:8" ht="15.75">
      <c r="A40" s="33"/>
      <c r="B40" s="33"/>
      <c r="C40" s="33"/>
      <c r="D40" s="34"/>
      <c r="E40" s="35"/>
      <c r="F40" s="36"/>
      <c r="G40" s="36"/>
      <c r="H40" s="2"/>
    </row>
    <row r="41" spans="1:8" ht="18">
      <c r="A41" s="37" t="s">
        <v>38</v>
      </c>
      <c r="B41" s="38"/>
      <c r="C41" s="38"/>
      <c r="D41" s="39"/>
      <c r="E41" s="40"/>
      <c r="F41" s="41"/>
      <c r="G41" s="41"/>
      <c r="H41" s="2"/>
    </row>
    <row r="42" spans="1:8" ht="15.75">
      <c r="A42" s="42"/>
      <c r="B42" s="42"/>
      <c r="C42" s="42"/>
      <c r="D42" s="43"/>
      <c r="E42" s="39" t="s">
        <v>39</v>
      </c>
      <c r="F42" s="39" t="s">
        <v>39</v>
      </c>
      <c r="G42" s="39" t="s">
        <v>5</v>
      </c>
      <c r="H42" s="2"/>
    </row>
    <row r="43" spans="1:8" ht="15.75">
      <c r="A43" s="42"/>
      <c r="B43" s="42"/>
      <c r="C43" s="42"/>
      <c r="D43" s="43" t="s">
        <v>6</v>
      </c>
      <c r="E43" s="44" t="s">
        <v>40</v>
      </c>
      <c r="F43" s="41" t="s">
        <v>8</v>
      </c>
      <c r="G43" s="41" t="s">
        <v>41</v>
      </c>
      <c r="H43" s="2"/>
    </row>
    <row r="44" spans="1:8" ht="15.75">
      <c r="A44" s="45" t="s">
        <v>42</v>
      </c>
      <c r="B44" s="46"/>
      <c r="C44" s="14"/>
      <c r="D44" s="15">
        <v>16</v>
      </c>
      <c r="E44" s="16">
        <v>2685075.8</v>
      </c>
      <c r="F44" s="16">
        <v>68789.94</v>
      </c>
      <c r="G44" s="17">
        <f>1-(+F44/E44)</f>
        <v>0.974380633872608</v>
      </c>
      <c r="H44" s="18"/>
    </row>
    <row r="45" spans="1:8" ht="15.75">
      <c r="A45" s="45" t="s">
        <v>43</v>
      </c>
      <c r="B45" s="46"/>
      <c r="C45" s="14"/>
      <c r="D45" s="15"/>
      <c r="E45" s="16"/>
      <c r="F45" s="16"/>
      <c r="G45" s="17"/>
      <c r="H45" s="18"/>
    </row>
    <row r="46" spans="1:8" ht="15.75">
      <c r="A46" s="45" t="s">
        <v>44</v>
      </c>
      <c r="B46" s="46"/>
      <c r="C46" s="14"/>
      <c r="D46" s="15">
        <v>138</v>
      </c>
      <c r="E46" s="16">
        <v>5757635</v>
      </c>
      <c r="F46" s="16">
        <v>470406.6</v>
      </c>
      <c r="G46" s="17">
        <f>1-(+F46/E46)</f>
        <v>0.9182986417166076</v>
      </c>
      <c r="H46" s="18"/>
    </row>
    <row r="47" spans="1:8" ht="15.75">
      <c r="A47" s="45" t="s">
        <v>45</v>
      </c>
      <c r="B47" s="46"/>
      <c r="C47" s="14"/>
      <c r="D47" s="15">
        <v>10</v>
      </c>
      <c r="E47" s="16">
        <v>210240</v>
      </c>
      <c r="F47" s="16">
        <v>17582.5</v>
      </c>
      <c r="G47" s="17">
        <f>1-(+F47/E47)</f>
        <v>0.9163693873668188</v>
      </c>
      <c r="H47" s="18"/>
    </row>
    <row r="48" spans="1:8" ht="15.75">
      <c r="A48" s="45" t="s">
        <v>46</v>
      </c>
      <c r="B48" s="46"/>
      <c r="C48" s="14"/>
      <c r="D48" s="15">
        <v>73</v>
      </c>
      <c r="E48" s="16">
        <v>2966687.61</v>
      </c>
      <c r="F48" s="16">
        <v>281952.51</v>
      </c>
      <c r="G48" s="17">
        <f>1-(+F48/E48)</f>
        <v>0.9049604990260501</v>
      </c>
      <c r="H48" s="18"/>
    </row>
    <row r="49" spans="1:8" ht="15.75">
      <c r="A49" s="45" t="s">
        <v>47</v>
      </c>
      <c r="B49" s="46"/>
      <c r="C49" s="14"/>
      <c r="D49" s="15"/>
      <c r="E49" s="16"/>
      <c r="F49" s="16"/>
      <c r="G49" s="17"/>
      <c r="H49" s="18"/>
    </row>
    <row r="50" spans="1:8" ht="15.75">
      <c r="A50" s="45" t="s">
        <v>48</v>
      </c>
      <c r="B50" s="46"/>
      <c r="C50" s="14"/>
      <c r="D50" s="15">
        <v>20</v>
      </c>
      <c r="E50" s="16">
        <v>896295</v>
      </c>
      <c r="F50" s="16">
        <v>24084</v>
      </c>
      <c r="G50" s="17">
        <f>1-(+F50/E50)</f>
        <v>0.9731293826251401</v>
      </c>
      <c r="H50" s="18"/>
    </row>
    <row r="51" spans="1:8" ht="15.75">
      <c r="A51" s="45" t="s">
        <v>49</v>
      </c>
      <c r="B51" s="46"/>
      <c r="C51" s="14"/>
      <c r="D51" s="15"/>
      <c r="E51" s="16"/>
      <c r="F51" s="16"/>
      <c r="G51" s="17"/>
      <c r="H51" s="18"/>
    </row>
    <row r="52" spans="1:8" ht="15.75">
      <c r="A52" s="45" t="s">
        <v>50</v>
      </c>
      <c r="B52" s="46"/>
      <c r="C52" s="14"/>
      <c r="D52" s="15"/>
      <c r="E52" s="16"/>
      <c r="F52" s="16"/>
      <c r="G52" s="17"/>
      <c r="H52" s="18"/>
    </row>
    <row r="53" spans="1:8" ht="15.75">
      <c r="A53" s="47" t="s">
        <v>72</v>
      </c>
      <c r="B53" s="48"/>
      <c r="C53" s="14"/>
      <c r="D53" s="15"/>
      <c r="E53" s="16"/>
      <c r="F53" s="16"/>
      <c r="G53" s="17"/>
      <c r="H53" s="18"/>
    </row>
    <row r="54" spans="1:8" ht="15.75">
      <c r="A54" s="45" t="s">
        <v>73</v>
      </c>
      <c r="B54" s="48"/>
      <c r="C54" s="14"/>
      <c r="D54" s="15">
        <v>717</v>
      </c>
      <c r="E54" s="16">
        <v>39053712.9</v>
      </c>
      <c r="F54" s="16">
        <v>4749428.3</v>
      </c>
      <c r="G54" s="17">
        <f>1-(+F54/E54)</f>
        <v>0.8783872787675459</v>
      </c>
      <c r="H54" s="18"/>
    </row>
    <row r="55" spans="1:8" ht="15.75">
      <c r="A55" s="45" t="s">
        <v>74</v>
      </c>
      <c r="B55" s="48"/>
      <c r="C55" s="14"/>
      <c r="D55" s="15">
        <v>3</v>
      </c>
      <c r="E55" s="16">
        <v>385074.6</v>
      </c>
      <c r="F55" s="16">
        <v>17456.04</v>
      </c>
      <c r="G55" s="17">
        <f>1-(+F55/E55)</f>
        <v>0.9546684200931456</v>
      </c>
      <c r="H55" s="18"/>
    </row>
    <row r="56" spans="1:8" ht="15">
      <c r="A56" s="20" t="s">
        <v>51</v>
      </c>
      <c r="B56" s="48"/>
      <c r="C56" s="14"/>
      <c r="D56" s="21"/>
      <c r="E56" s="71"/>
      <c r="F56" s="16"/>
      <c r="G56" s="23"/>
      <c r="H56" s="18"/>
    </row>
    <row r="57" spans="1:8" ht="15">
      <c r="A57" s="20" t="s">
        <v>52</v>
      </c>
      <c r="B57" s="46"/>
      <c r="C57" s="14"/>
      <c r="D57" s="21"/>
      <c r="E57" s="71"/>
      <c r="F57" s="16"/>
      <c r="G57" s="23"/>
      <c r="H57" s="18"/>
    </row>
    <row r="58" spans="1:8" ht="15">
      <c r="A58" s="20" t="s">
        <v>53</v>
      </c>
      <c r="B58" s="46"/>
      <c r="C58" s="14"/>
      <c r="D58" s="21"/>
      <c r="E58" s="70"/>
      <c r="F58" s="16"/>
      <c r="G58" s="23"/>
      <c r="H58" s="18"/>
    </row>
    <row r="59" spans="1:8" ht="15">
      <c r="A59" s="20" t="s">
        <v>36</v>
      </c>
      <c r="B59" s="46"/>
      <c r="C59" s="14"/>
      <c r="D59" s="21"/>
      <c r="E59" s="70"/>
      <c r="F59" s="16"/>
      <c r="G59" s="23"/>
      <c r="H59" s="18"/>
    </row>
    <row r="60" spans="1:8" ht="15.75">
      <c r="A60" s="50"/>
      <c r="B60" s="25"/>
      <c r="C60" s="14"/>
      <c r="D60" s="21"/>
      <c r="E60" s="26"/>
      <c r="F60" s="26"/>
      <c r="G60" s="23"/>
      <c r="H60" s="18"/>
    </row>
    <row r="61" spans="1:8" ht="15.75">
      <c r="A61" s="28" t="s">
        <v>54</v>
      </c>
      <c r="B61" s="28"/>
      <c r="C61" s="29"/>
      <c r="D61" s="30">
        <f>SUM(D44:D57)</f>
        <v>977</v>
      </c>
      <c r="E61" s="31">
        <f>SUM(E44:E60)</f>
        <v>51954720.910000004</v>
      </c>
      <c r="F61" s="31">
        <f>SUM(F44:F60)</f>
        <v>5629699.89</v>
      </c>
      <c r="G61" s="32">
        <f>1-(+F61/E61)</f>
        <v>0.8916421878244288</v>
      </c>
      <c r="H61" s="2"/>
    </row>
    <row r="62" spans="1:8" ht="15">
      <c r="A62" s="51"/>
      <c r="B62" s="51"/>
      <c r="C62" s="51"/>
      <c r="D62" s="52"/>
      <c r="E62" s="53"/>
      <c r="F62" s="54"/>
      <c r="G62" s="54"/>
      <c r="H62" s="2"/>
    </row>
    <row r="63" spans="1:8" ht="18">
      <c r="A63" s="55" t="s">
        <v>55</v>
      </c>
      <c r="B63" s="56"/>
      <c r="C63" s="56"/>
      <c r="D63" s="56"/>
      <c r="E63" s="56"/>
      <c r="F63" s="57">
        <f>F61+F39</f>
        <v>5968651.89</v>
      </c>
      <c r="G63" s="56"/>
      <c r="H63" s="2"/>
    </row>
    <row r="64" spans="1:8" ht="18">
      <c r="A64" s="58"/>
      <c r="B64" s="59"/>
      <c r="C64" s="59"/>
      <c r="D64" s="56"/>
      <c r="E64" s="56"/>
      <c r="F64" s="57"/>
      <c r="G64" s="56"/>
      <c r="H64" s="2"/>
    </row>
    <row r="65" spans="1:8" ht="15.75">
      <c r="A65" s="4" t="s">
        <v>56</v>
      </c>
      <c r="B65" s="60"/>
      <c r="C65" s="60"/>
      <c r="D65" s="60"/>
      <c r="E65" s="60"/>
      <c r="F65" s="61"/>
      <c r="G65" s="60"/>
      <c r="H65" s="2"/>
    </row>
    <row r="66" spans="1:8" ht="15.75">
      <c r="A66" s="4" t="s">
        <v>57</v>
      </c>
      <c r="B66" s="60"/>
      <c r="C66" s="60"/>
      <c r="D66" s="60"/>
      <c r="E66" s="60"/>
      <c r="F66" s="61"/>
      <c r="G66" s="60"/>
      <c r="H66" s="2"/>
    </row>
    <row r="67" spans="1:8" ht="15.75">
      <c r="A67" s="4" t="s">
        <v>58</v>
      </c>
      <c r="B67" s="60"/>
      <c r="C67" s="60"/>
      <c r="D67" s="60"/>
      <c r="E67" s="60"/>
      <c r="F67" s="61"/>
      <c r="G67" s="60"/>
      <c r="H67" s="2"/>
    </row>
    <row r="68" spans="1:8" ht="15.75">
      <c r="A68" s="4"/>
      <c r="B68" s="60"/>
      <c r="C68" s="60"/>
      <c r="D68" s="60"/>
      <c r="E68" s="60"/>
      <c r="F68" s="61"/>
      <c r="G68" s="60"/>
      <c r="H68" s="2"/>
    </row>
    <row r="69" spans="1:8" ht="18">
      <c r="A69" s="62" t="s">
        <v>59</v>
      </c>
      <c r="B69" s="59"/>
      <c r="C69" s="59"/>
      <c r="D69" s="59"/>
      <c r="E69" s="59"/>
      <c r="F69" s="57"/>
      <c r="G69" s="59"/>
      <c r="H69" s="2"/>
    </row>
    <row r="70" spans="1:8" ht="18">
      <c r="A70" s="63"/>
      <c r="B70" s="59"/>
      <c r="C70" s="59"/>
      <c r="D70" s="59"/>
      <c r="E70" s="57"/>
      <c r="F70" s="2"/>
      <c r="G70" s="2"/>
      <c r="H70" s="2"/>
    </row>
    <row r="71" spans="1:8" ht="18">
      <c r="A71" s="63"/>
      <c r="B71" s="59"/>
      <c r="C71" s="59"/>
      <c r="D71" s="59"/>
      <c r="E71" s="57"/>
      <c r="F71" s="2"/>
      <c r="G71" s="2"/>
      <c r="H71" s="2"/>
    </row>
    <row r="72" spans="1:8" ht="18">
      <c r="A72" s="63"/>
      <c r="B72" s="59"/>
      <c r="C72" s="59"/>
      <c r="D72" s="59"/>
      <c r="E72" s="64"/>
      <c r="F72" s="2"/>
      <c r="G72" s="2"/>
      <c r="H72" s="2"/>
    </row>
    <row r="73" spans="1:8" ht="18">
      <c r="A73" s="63"/>
      <c r="B73" s="59"/>
      <c r="C73" s="59"/>
      <c r="D73" s="59"/>
      <c r="E73" s="65"/>
      <c r="F73" s="2"/>
      <c r="G73" s="2"/>
      <c r="H73" s="2"/>
    </row>
    <row r="74" spans="1:8" ht="18">
      <c r="A74" s="63"/>
      <c r="B74" s="59"/>
      <c r="C74" s="59"/>
      <c r="D74" s="59"/>
      <c r="E74" s="66"/>
      <c r="F74" s="2"/>
      <c r="G74" s="2"/>
      <c r="H74" s="2"/>
    </row>
    <row r="75" spans="1:8" ht="18">
      <c r="A75" s="63"/>
      <c r="B75" s="59"/>
      <c r="C75" s="59"/>
      <c r="D75" s="59"/>
      <c r="E75" s="57"/>
      <c r="F75" s="2"/>
      <c r="G75" s="2"/>
      <c r="H75" s="2"/>
    </row>
    <row r="76" spans="1:8" ht="18">
      <c r="A76" s="63"/>
      <c r="B76" s="59"/>
      <c r="C76" s="59"/>
      <c r="D76" s="59"/>
      <c r="E76" s="57"/>
      <c r="F76" s="2"/>
      <c r="G76" s="2"/>
      <c r="H76" s="2"/>
    </row>
    <row r="77" spans="1:8" ht="18">
      <c r="A77" s="63"/>
      <c r="B77" s="59"/>
      <c r="C77" s="59"/>
      <c r="D77" s="59"/>
      <c r="E77" s="64"/>
      <c r="F77" s="2"/>
      <c r="G77" s="2"/>
      <c r="H77" s="2"/>
    </row>
    <row r="78" spans="1:8" ht="18">
      <c r="A78" s="63"/>
      <c r="B78" s="59"/>
      <c r="C78" s="59"/>
      <c r="D78" s="59"/>
      <c r="E78" s="65"/>
      <c r="F78" s="2"/>
      <c r="G78" s="2"/>
      <c r="H78" s="2"/>
    </row>
    <row r="79" spans="1:8" ht="18">
      <c r="A79" s="63"/>
      <c r="B79" s="59"/>
      <c r="C79" s="59"/>
      <c r="D79" s="59"/>
      <c r="E79" s="65"/>
      <c r="F79" s="2"/>
      <c r="G79" s="2"/>
      <c r="H79" s="2"/>
    </row>
    <row r="80" spans="1:8" ht="18">
      <c r="A80" s="63"/>
      <c r="B80" s="59"/>
      <c r="C80" s="59"/>
      <c r="D80" s="59"/>
      <c r="E80" s="65"/>
      <c r="F80" s="2"/>
      <c r="G80" s="2"/>
      <c r="H80" s="2"/>
    </row>
    <row r="81" spans="1:8" ht="18">
      <c r="A81" s="63"/>
      <c r="B81" s="59"/>
      <c r="C81" s="59"/>
      <c r="D81" s="59"/>
      <c r="E81" s="67"/>
      <c r="F81" s="2"/>
      <c r="G81" s="2"/>
      <c r="H81" s="2"/>
    </row>
    <row r="82" spans="1:8" ht="18">
      <c r="A82" s="63"/>
      <c r="B82" s="59"/>
      <c r="C82" s="59"/>
      <c r="D82" s="59"/>
      <c r="E82" s="59"/>
      <c r="F82" s="2"/>
      <c r="G82" s="2"/>
      <c r="H82" s="2"/>
    </row>
    <row r="83" spans="1:8" ht="15.75">
      <c r="A83" s="68"/>
      <c r="B83" s="2"/>
      <c r="C83" s="2"/>
      <c r="D83" s="2"/>
      <c r="E83" s="2"/>
      <c r="F83" s="2"/>
      <c r="G83" s="2"/>
      <c r="H83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3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8867187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JUNE 2016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83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12" t="s">
        <v>146</v>
      </c>
      <c r="B9" s="13"/>
      <c r="C9" s="14"/>
      <c r="D9" s="15">
        <v>1</v>
      </c>
      <c r="E9" s="121">
        <v>59324</v>
      </c>
      <c r="F9" s="16">
        <v>9825</v>
      </c>
      <c r="G9" s="17">
        <f>F9/E9</f>
        <v>0.1656159395860023</v>
      </c>
      <c r="H9" s="18"/>
    </row>
    <row r="10" spans="1:8" ht="15.75">
      <c r="A10" s="112" t="s">
        <v>11</v>
      </c>
      <c r="B10" s="13"/>
      <c r="C10" s="14"/>
      <c r="D10" s="15"/>
      <c r="E10" s="121"/>
      <c r="F10" s="16"/>
      <c r="G10" s="17"/>
      <c r="H10" s="18"/>
    </row>
    <row r="11" spans="1:8" ht="15.75">
      <c r="A11" s="112" t="s">
        <v>127</v>
      </c>
      <c r="B11" s="13"/>
      <c r="C11" s="14"/>
      <c r="D11" s="15">
        <v>9</v>
      </c>
      <c r="E11" s="121">
        <v>1447514</v>
      </c>
      <c r="F11" s="16">
        <v>322598.5</v>
      </c>
      <c r="G11" s="17">
        <f>F11/E11</f>
        <v>0.2228638203153821</v>
      </c>
      <c r="H11" s="18"/>
    </row>
    <row r="12" spans="1:8" ht="15.75">
      <c r="A12" s="112" t="s">
        <v>77</v>
      </c>
      <c r="B12" s="13"/>
      <c r="C12" s="14"/>
      <c r="D12" s="15"/>
      <c r="E12" s="121"/>
      <c r="F12" s="16"/>
      <c r="G12" s="17"/>
      <c r="H12" s="18"/>
    </row>
    <row r="13" spans="1:8" ht="15.75">
      <c r="A13" s="112" t="s">
        <v>78</v>
      </c>
      <c r="B13" s="13"/>
      <c r="C13" s="14"/>
      <c r="D13" s="15">
        <v>1</v>
      </c>
      <c r="E13" s="121">
        <v>198180</v>
      </c>
      <c r="F13" s="16">
        <v>38400.5</v>
      </c>
      <c r="G13" s="17">
        <f>F13/E13</f>
        <v>0.19376576849328894</v>
      </c>
      <c r="H13" s="18"/>
    </row>
    <row r="14" spans="1:8" ht="15.75">
      <c r="A14" s="112" t="s">
        <v>79</v>
      </c>
      <c r="B14" s="13"/>
      <c r="C14" s="14"/>
      <c r="D14" s="15"/>
      <c r="E14" s="121"/>
      <c r="F14" s="16"/>
      <c r="G14" s="17"/>
      <c r="H14" s="18"/>
    </row>
    <row r="15" spans="1:8" ht="15.75">
      <c r="A15" s="112" t="s">
        <v>30</v>
      </c>
      <c r="B15" s="13"/>
      <c r="C15" s="14"/>
      <c r="D15" s="15">
        <v>2</v>
      </c>
      <c r="E15" s="121">
        <v>391316</v>
      </c>
      <c r="F15" s="16">
        <v>127676</v>
      </c>
      <c r="G15" s="17">
        <f aca="true" t="shared" si="0" ref="G15:G20">F15/E15</f>
        <v>0.32627339541444766</v>
      </c>
      <c r="H15" s="18"/>
    </row>
    <row r="16" spans="1:8" ht="15.75">
      <c r="A16" s="112" t="s">
        <v>143</v>
      </c>
      <c r="B16" s="13"/>
      <c r="C16" s="14"/>
      <c r="D16" s="15">
        <v>1</v>
      </c>
      <c r="E16" s="121">
        <v>139105.5</v>
      </c>
      <c r="F16" s="16">
        <v>35084</v>
      </c>
      <c r="G16" s="17">
        <f t="shared" si="0"/>
        <v>0.2522114510209877</v>
      </c>
      <c r="H16" s="18"/>
    </row>
    <row r="17" spans="1:8" ht="15.75">
      <c r="A17" s="112" t="s">
        <v>20</v>
      </c>
      <c r="B17" s="13"/>
      <c r="C17" s="14"/>
      <c r="D17" s="15"/>
      <c r="E17" s="121"/>
      <c r="F17" s="16"/>
      <c r="G17" s="17"/>
      <c r="H17" s="18"/>
    </row>
    <row r="18" spans="1:8" ht="15.75">
      <c r="A18" s="112" t="s">
        <v>18</v>
      </c>
      <c r="B18" s="13"/>
      <c r="C18" s="14"/>
      <c r="D18" s="15">
        <v>4</v>
      </c>
      <c r="E18" s="121">
        <v>921409</v>
      </c>
      <c r="F18" s="16">
        <v>219511.5</v>
      </c>
      <c r="G18" s="17">
        <f t="shared" si="0"/>
        <v>0.2382345950603912</v>
      </c>
      <c r="H18" s="18"/>
    </row>
    <row r="19" spans="1:8" ht="15.75">
      <c r="A19" s="112" t="s">
        <v>19</v>
      </c>
      <c r="B19" s="13"/>
      <c r="C19" s="14"/>
      <c r="D19" s="15">
        <v>1</v>
      </c>
      <c r="E19" s="121">
        <v>998824</v>
      </c>
      <c r="F19" s="16">
        <v>275754.5</v>
      </c>
      <c r="G19" s="17">
        <f t="shared" si="0"/>
        <v>0.27607916910286495</v>
      </c>
      <c r="H19" s="18"/>
    </row>
    <row r="20" spans="1:8" ht="15.75">
      <c r="A20" s="112" t="s">
        <v>128</v>
      </c>
      <c r="B20" s="13"/>
      <c r="C20" s="14"/>
      <c r="D20" s="15">
        <v>20</v>
      </c>
      <c r="E20" s="121">
        <v>2503958</v>
      </c>
      <c r="F20" s="16">
        <v>523796</v>
      </c>
      <c r="G20" s="17">
        <f t="shared" si="0"/>
        <v>0.20918721480152622</v>
      </c>
      <c r="H20" s="18"/>
    </row>
    <row r="21" spans="1:8" ht="15.75">
      <c r="A21" s="112" t="s">
        <v>138</v>
      </c>
      <c r="B21" s="13"/>
      <c r="C21" s="14"/>
      <c r="D21" s="15"/>
      <c r="E21" s="121"/>
      <c r="F21" s="16"/>
      <c r="G21" s="17"/>
      <c r="H21" s="18"/>
    </row>
    <row r="22" spans="1:8" ht="15.75">
      <c r="A22" s="112" t="s">
        <v>97</v>
      </c>
      <c r="B22" s="13"/>
      <c r="C22" s="14"/>
      <c r="D22" s="15">
        <v>1</v>
      </c>
      <c r="E22" s="121">
        <v>125248</v>
      </c>
      <c r="F22" s="16">
        <v>67706</v>
      </c>
      <c r="G22" s="17">
        <f>F22/E22</f>
        <v>0.5405754982115483</v>
      </c>
      <c r="H22" s="18"/>
    </row>
    <row r="23" spans="1:8" ht="15.75">
      <c r="A23" s="112" t="s">
        <v>142</v>
      </c>
      <c r="B23" s="13"/>
      <c r="C23" s="14"/>
      <c r="D23" s="15"/>
      <c r="E23" s="121"/>
      <c r="F23" s="16"/>
      <c r="G23" s="17"/>
      <c r="H23" s="18"/>
    </row>
    <row r="24" spans="1:8" ht="15.75">
      <c r="A24" s="112" t="s">
        <v>10</v>
      </c>
      <c r="B24" s="13"/>
      <c r="C24" s="14"/>
      <c r="D24" s="15"/>
      <c r="E24" s="121"/>
      <c r="F24" s="16"/>
      <c r="G24" s="17"/>
      <c r="H24" s="18"/>
    </row>
    <row r="25" spans="1:8" ht="15.75">
      <c r="A25" s="113" t="s">
        <v>25</v>
      </c>
      <c r="B25" s="13"/>
      <c r="C25" s="14"/>
      <c r="D25" s="15">
        <v>4</v>
      </c>
      <c r="E25" s="121">
        <v>639076</v>
      </c>
      <c r="F25" s="16">
        <v>128798</v>
      </c>
      <c r="G25" s="17">
        <f>F25/E25</f>
        <v>0.20153784526410004</v>
      </c>
      <c r="H25" s="18"/>
    </row>
    <row r="26" spans="1:8" ht="15.75">
      <c r="A26" s="113" t="s">
        <v>26</v>
      </c>
      <c r="B26" s="13"/>
      <c r="C26" s="14"/>
      <c r="D26" s="15">
        <v>15</v>
      </c>
      <c r="E26" s="121">
        <v>115940</v>
      </c>
      <c r="F26" s="16">
        <v>115940</v>
      </c>
      <c r="G26" s="17">
        <f>F26/E26</f>
        <v>1</v>
      </c>
      <c r="H26" s="18"/>
    </row>
    <row r="27" spans="1:8" ht="15.75">
      <c r="A27" s="114" t="s">
        <v>27</v>
      </c>
      <c r="B27" s="13"/>
      <c r="C27" s="14"/>
      <c r="D27" s="15"/>
      <c r="E27" s="121"/>
      <c r="F27" s="16"/>
      <c r="G27" s="17"/>
      <c r="H27" s="18"/>
    </row>
    <row r="28" spans="1:8" ht="15.75">
      <c r="A28" s="114" t="s">
        <v>28</v>
      </c>
      <c r="B28" s="13"/>
      <c r="C28" s="14"/>
      <c r="D28" s="15"/>
      <c r="E28" s="121">
        <v>37680</v>
      </c>
      <c r="F28" s="16">
        <v>-3820</v>
      </c>
      <c r="G28" s="17">
        <f aca="true" t="shared" si="1" ref="G28:G34">F28/E28</f>
        <v>-0.10138004246284502</v>
      </c>
      <c r="H28" s="18"/>
    </row>
    <row r="29" spans="1:8" ht="15.75">
      <c r="A29" s="114" t="s">
        <v>112</v>
      </c>
      <c r="B29" s="13"/>
      <c r="C29" s="14"/>
      <c r="D29" s="15">
        <v>1</v>
      </c>
      <c r="E29" s="121">
        <v>125436</v>
      </c>
      <c r="F29" s="16">
        <v>47125</v>
      </c>
      <c r="G29" s="17">
        <f t="shared" si="1"/>
        <v>0.37568959469370833</v>
      </c>
      <c r="H29" s="18"/>
    </row>
    <row r="30" spans="1:8" ht="15.75">
      <c r="A30" s="114" t="s">
        <v>81</v>
      </c>
      <c r="B30" s="13"/>
      <c r="C30" s="14"/>
      <c r="D30" s="15">
        <v>2</v>
      </c>
      <c r="E30" s="121">
        <v>224583</v>
      </c>
      <c r="F30" s="16">
        <v>63986</v>
      </c>
      <c r="G30" s="17">
        <f t="shared" si="1"/>
        <v>0.2849102558964837</v>
      </c>
      <c r="H30" s="18"/>
    </row>
    <row r="31" spans="1:8" ht="15.75">
      <c r="A31" s="114" t="s">
        <v>139</v>
      </c>
      <c r="B31" s="13"/>
      <c r="C31" s="14"/>
      <c r="D31" s="15"/>
      <c r="E31" s="121"/>
      <c r="F31" s="16"/>
      <c r="G31" s="17"/>
      <c r="H31" s="18"/>
    </row>
    <row r="32" spans="1:8" ht="15.75">
      <c r="A32" s="114" t="s">
        <v>63</v>
      </c>
      <c r="B32" s="13"/>
      <c r="C32" s="14"/>
      <c r="D32" s="15">
        <v>2</v>
      </c>
      <c r="E32" s="121">
        <v>164370</v>
      </c>
      <c r="F32" s="16">
        <v>62720</v>
      </c>
      <c r="G32" s="17">
        <f t="shared" si="1"/>
        <v>0.38157814686378294</v>
      </c>
      <c r="H32" s="18"/>
    </row>
    <row r="33" spans="1:8" ht="15.75">
      <c r="A33" s="114" t="s">
        <v>124</v>
      </c>
      <c r="B33" s="13"/>
      <c r="C33" s="14"/>
      <c r="D33" s="15">
        <v>1</v>
      </c>
      <c r="E33" s="121">
        <v>158681</v>
      </c>
      <c r="F33" s="16">
        <v>43121</v>
      </c>
      <c r="G33" s="17">
        <f t="shared" si="1"/>
        <v>0.2717464598786244</v>
      </c>
      <c r="H33" s="18"/>
    </row>
    <row r="34" spans="1:8" ht="15.75">
      <c r="A34" s="114" t="s">
        <v>129</v>
      </c>
      <c r="B34" s="13"/>
      <c r="C34" s="14"/>
      <c r="D34" s="15">
        <v>7</v>
      </c>
      <c r="E34" s="121">
        <v>938223</v>
      </c>
      <c r="F34" s="16">
        <v>174925</v>
      </c>
      <c r="G34" s="17">
        <f t="shared" si="1"/>
        <v>0.18644288191613295</v>
      </c>
      <c r="H34" s="18"/>
    </row>
    <row r="35" spans="1:8" ht="15">
      <c r="A35" s="20" t="s">
        <v>34</v>
      </c>
      <c r="B35" s="13"/>
      <c r="C35" s="14"/>
      <c r="D35" s="21"/>
      <c r="E35" s="121">
        <v>87020</v>
      </c>
      <c r="F35" s="16">
        <v>11850</v>
      </c>
      <c r="G35" s="23"/>
      <c r="H35" s="18"/>
    </row>
    <row r="36" spans="1:8" ht="15">
      <c r="A36" s="20" t="s">
        <v>53</v>
      </c>
      <c r="B36" s="13"/>
      <c r="C36" s="14"/>
      <c r="D36" s="21"/>
      <c r="E36" s="121"/>
      <c r="F36" s="16"/>
      <c r="G36" s="23"/>
      <c r="H36" s="18"/>
    </row>
    <row r="37" spans="1:8" ht="15">
      <c r="A37" s="20" t="s">
        <v>36</v>
      </c>
      <c r="B37" s="13"/>
      <c r="C37" s="14"/>
      <c r="D37" s="21"/>
      <c r="E37" s="121"/>
      <c r="F37" s="16"/>
      <c r="G37" s="23"/>
      <c r="H37" s="18"/>
    </row>
    <row r="38" spans="1:8" ht="15">
      <c r="A38" s="24"/>
      <c r="B38" s="25"/>
      <c r="C38" s="14"/>
      <c r="D38" s="21"/>
      <c r="E38" s="26"/>
      <c r="F38" s="26"/>
      <c r="G38" s="23"/>
      <c r="H38" s="18"/>
    </row>
    <row r="39" spans="1:8" ht="15.75">
      <c r="A39" s="27" t="s">
        <v>37</v>
      </c>
      <c r="B39" s="28"/>
      <c r="C39" s="29"/>
      <c r="D39" s="30">
        <f>SUM(D9:D38)</f>
        <v>72</v>
      </c>
      <c r="E39" s="31">
        <f>SUM(E9:E38)</f>
        <v>9275887.5</v>
      </c>
      <c r="F39" s="31">
        <f>SUM(F9:F38)</f>
        <v>2264997</v>
      </c>
      <c r="G39" s="32">
        <f>F39/E39</f>
        <v>0.24418116325796319</v>
      </c>
      <c r="H39" s="18"/>
    </row>
    <row r="40" spans="1:8" ht="15.75">
      <c r="A40" s="33"/>
      <c r="B40" s="33"/>
      <c r="C40" s="33"/>
      <c r="D40" s="34"/>
      <c r="E40" s="35"/>
      <c r="F40" s="36"/>
      <c r="G40" s="36"/>
      <c r="H40" s="2"/>
    </row>
    <row r="41" spans="1:8" ht="18">
      <c r="A41" s="37" t="s">
        <v>38</v>
      </c>
      <c r="B41" s="38"/>
      <c r="C41" s="38"/>
      <c r="D41" s="39"/>
      <c r="E41" s="40"/>
      <c r="F41" s="41"/>
      <c r="G41" s="41"/>
      <c r="H41" s="2"/>
    </row>
    <row r="42" spans="1:8" ht="15.75">
      <c r="A42" s="42"/>
      <c r="B42" s="42"/>
      <c r="C42" s="42"/>
      <c r="D42" s="43"/>
      <c r="E42" s="39" t="s">
        <v>39</v>
      </c>
      <c r="F42" s="39" t="s">
        <v>39</v>
      </c>
      <c r="G42" s="39" t="s">
        <v>5</v>
      </c>
      <c r="H42" s="2"/>
    </row>
    <row r="43" spans="1:8" ht="15.75">
      <c r="A43" s="42"/>
      <c r="B43" s="42"/>
      <c r="C43" s="42"/>
      <c r="D43" s="43" t="s">
        <v>6</v>
      </c>
      <c r="E43" s="44" t="s">
        <v>40</v>
      </c>
      <c r="F43" s="41" t="s">
        <v>8</v>
      </c>
      <c r="G43" s="41" t="s">
        <v>41</v>
      </c>
      <c r="H43" s="2"/>
    </row>
    <row r="44" spans="1:8" ht="15.75">
      <c r="A44" s="45" t="s">
        <v>42</v>
      </c>
      <c r="B44" s="46"/>
      <c r="C44" s="14"/>
      <c r="D44" s="15">
        <v>171</v>
      </c>
      <c r="E44" s="16">
        <v>16710183.3</v>
      </c>
      <c r="F44" s="16">
        <v>899948.76</v>
      </c>
      <c r="G44" s="17">
        <f>1-(+F44/E44)</f>
        <v>0.9461436931095782</v>
      </c>
      <c r="H44" s="18"/>
    </row>
    <row r="45" spans="1:8" ht="15.75">
      <c r="A45" s="45" t="s">
        <v>43</v>
      </c>
      <c r="B45" s="46"/>
      <c r="C45" s="14"/>
      <c r="D45" s="15"/>
      <c r="E45" s="16"/>
      <c r="F45" s="16"/>
      <c r="G45" s="17"/>
      <c r="H45" s="18"/>
    </row>
    <row r="46" spans="1:8" ht="15.75">
      <c r="A46" s="45" t="s">
        <v>44</v>
      </c>
      <c r="B46" s="46"/>
      <c r="C46" s="14"/>
      <c r="D46" s="15">
        <v>325</v>
      </c>
      <c r="E46" s="16">
        <v>14688793.25</v>
      </c>
      <c r="F46" s="16">
        <v>1006399.78</v>
      </c>
      <c r="G46" s="17">
        <f aca="true" t="shared" si="2" ref="G46:G52">1-(+F46/E46)</f>
        <v>0.9314851967162109</v>
      </c>
      <c r="H46" s="18"/>
    </row>
    <row r="47" spans="1:8" ht="15.75">
      <c r="A47" s="45" t="s">
        <v>45</v>
      </c>
      <c r="B47" s="46"/>
      <c r="C47" s="14"/>
      <c r="D47" s="15">
        <v>28</v>
      </c>
      <c r="E47" s="16">
        <v>3758085.85</v>
      </c>
      <c r="F47" s="16">
        <v>254260.11</v>
      </c>
      <c r="G47" s="17">
        <f t="shared" si="2"/>
        <v>0.9323431874234592</v>
      </c>
      <c r="H47" s="18"/>
    </row>
    <row r="48" spans="1:8" ht="15.75">
      <c r="A48" s="45" t="s">
        <v>46</v>
      </c>
      <c r="B48" s="46"/>
      <c r="C48" s="14"/>
      <c r="D48" s="15">
        <v>118</v>
      </c>
      <c r="E48" s="16">
        <v>13762370.01</v>
      </c>
      <c r="F48" s="16">
        <v>883006.05</v>
      </c>
      <c r="G48" s="17">
        <f t="shared" si="2"/>
        <v>0.9358390997075074</v>
      </c>
      <c r="H48" s="18"/>
    </row>
    <row r="49" spans="1:8" ht="15.75">
      <c r="A49" s="45" t="s">
        <v>47</v>
      </c>
      <c r="B49" s="46"/>
      <c r="C49" s="14"/>
      <c r="D49" s="15"/>
      <c r="E49" s="16"/>
      <c r="F49" s="16"/>
      <c r="G49" s="17"/>
      <c r="H49" s="18"/>
    </row>
    <row r="50" spans="1:8" ht="15.75">
      <c r="A50" s="45" t="s">
        <v>48</v>
      </c>
      <c r="B50" s="46"/>
      <c r="C50" s="14"/>
      <c r="D50" s="15">
        <v>19</v>
      </c>
      <c r="E50" s="16">
        <v>4787185</v>
      </c>
      <c r="F50" s="16">
        <v>185121</v>
      </c>
      <c r="G50" s="17">
        <f t="shared" si="2"/>
        <v>0.9613298838461434</v>
      </c>
      <c r="H50" s="18"/>
    </row>
    <row r="51" spans="1:8" ht="15.75">
      <c r="A51" s="45" t="s">
        <v>49</v>
      </c>
      <c r="B51" s="46"/>
      <c r="C51" s="14"/>
      <c r="D51" s="15">
        <v>3</v>
      </c>
      <c r="E51" s="16">
        <v>502150</v>
      </c>
      <c r="F51" s="16">
        <v>70620</v>
      </c>
      <c r="G51" s="17">
        <f t="shared" si="2"/>
        <v>0.8593647316538883</v>
      </c>
      <c r="H51" s="18"/>
    </row>
    <row r="52" spans="1:8" ht="15.75">
      <c r="A52" s="45" t="s">
        <v>50</v>
      </c>
      <c r="B52" s="46"/>
      <c r="C52" s="14"/>
      <c r="D52" s="15">
        <v>3</v>
      </c>
      <c r="E52" s="16">
        <v>547250</v>
      </c>
      <c r="F52" s="16">
        <v>22625</v>
      </c>
      <c r="G52" s="17">
        <f t="shared" si="2"/>
        <v>0.9586569209684788</v>
      </c>
      <c r="H52" s="18"/>
    </row>
    <row r="53" spans="1:8" ht="15.75">
      <c r="A53" s="47" t="s">
        <v>72</v>
      </c>
      <c r="B53" s="48"/>
      <c r="C53" s="14"/>
      <c r="D53" s="15"/>
      <c r="E53" s="16"/>
      <c r="F53" s="16"/>
      <c r="G53" s="17"/>
      <c r="H53" s="18"/>
    </row>
    <row r="54" spans="1:8" ht="15.75">
      <c r="A54" s="45" t="s">
        <v>73</v>
      </c>
      <c r="B54" s="48"/>
      <c r="C54" s="14"/>
      <c r="D54" s="15">
        <v>1467</v>
      </c>
      <c r="E54" s="16">
        <v>90007362.57</v>
      </c>
      <c r="F54" s="16">
        <v>9796835.59</v>
      </c>
      <c r="G54" s="17">
        <f>1-(+F54/E54)</f>
        <v>0.8911551754182235</v>
      </c>
      <c r="H54" s="18"/>
    </row>
    <row r="55" spans="1:8" ht="15.75">
      <c r="A55" s="45" t="s">
        <v>74</v>
      </c>
      <c r="B55" s="48"/>
      <c r="C55" s="14"/>
      <c r="D55" s="15">
        <v>16</v>
      </c>
      <c r="E55" s="16">
        <v>971675.89</v>
      </c>
      <c r="F55" s="16">
        <v>93406.61</v>
      </c>
      <c r="G55" s="17">
        <f>1-(+F55/E55)</f>
        <v>0.9038706106004133</v>
      </c>
      <c r="H55" s="18"/>
    </row>
    <row r="56" spans="1:8" ht="15">
      <c r="A56" s="20" t="s">
        <v>51</v>
      </c>
      <c r="B56" s="48"/>
      <c r="C56" s="14"/>
      <c r="D56" s="21"/>
      <c r="E56" s="71"/>
      <c r="F56" s="16"/>
      <c r="G56" s="23"/>
      <c r="H56" s="18"/>
    </row>
    <row r="57" spans="1:8" ht="15">
      <c r="A57" s="20" t="s">
        <v>52</v>
      </c>
      <c r="B57" s="46"/>
      <c r="C57" s="14"/>
      <c r="D57" s="21"/>
      <c r="E57" s="71"/>
      <c r="F57" s="16"/>
      <c r="G57" s="23"/>
      <c r="H57" s="18"/>
    </row>
    <row r="58" spans="1:8" ht="15">
      <c r="A58" s="20" t="s">
        <v>53</v>
      </c>
      <c r="B58" s="46"/>
      <c r="C58" s="14"/>
      <c r="D58" s="21"/>
      <c r="E58" s="70"/>
      <c r="F58" s="16"/>
      <c r="G58" s="23"/>
      <c r="H58" s="18"/>
    </row>
    <row r="59" spans="1:8" ht="15">
      <c r="A59" s="20" t="s">
        <v>36</v>
      </c>
      <c r="B59" s="46"/>
      <c r="C59" s="14"/>
      <c r="D59" s="21"/>
      <c r="E59" s="70"/>
      <c r="F59" s="16"/>
      <c r="G59" s="23"/>
      <c r="H59" s="18"/>
    </row>
    <row r="60" spans="1:8" ht="15.75">
      <c r="A60" s="50"/>
      <c r="B60" s="25"/>
      <c r="C60" s="14"/>
      <c r="D60" s="21"/>
      <c r="E60" s="72"/>
      <c r="F60" s="26"/>
      <c r="G60" s="23"/>
      <c r="H60" s="18"/>
    </row>
    <row r="61" spans="1:8" ht="15.75">
      <c r="A61" s="28" t="s">
        <v>54</v>
      </c>
      <c r="B61" s="28"/>
      <c r="C61" s="29"/>
      <c r="D61" s="30">
        <f>SUM(D44:D57)</f>
        <v>2150</v>
      </c>
      <c r="E61" s="31">
        <f>SUM(E44:E60)</f>
        <v>145735055.86999997</v>
      </c>
      <c r="F61" s="31">
        <f>SUM(F44:F60)</f>
        <v>13212222.899999999</v>
      </c>
      <c r="G61" s="32">
        <f>1-(F61/E61)</f>
        <v>0.9093408046463048</v>
      </c>
      <c r="H61" s="18"/>
    </row>
    <row r="62" spans="1:8" ht="15">
      <c r="A62" s="51"/>
      <c r="B62" s="51"/>
      <c r="C62" s="73"/>
      <c r="D62" s="74"/>
      <c r="E62" s="53"/>
      <c r="F62" s="54"/>
      <c r="G62" s="54"/>
      <c r="H62" s="2"/>
    </row>
    <row r="63" spans="1:8" ht="18">
      <c r="A63" s="55" t="s">
        <v>55</v>
      </c>
      <c r="B63" s="56"/>
      <c r="C63" s="59"/>
      <c r="D63" s="75"/>
      <c r="E63" s="56"/>
      <c r="F63" s="57">
        <f>F61+F39</f>
        <v>15477219.899999999</v>
      </c>
      <c r="G63" s="56"/>
      <c r="H63" s="2"/>
    </row>
    <row r="64" spans="1:8" ht="18">
      <c r="A64" s="58"/>
      <c r="B64" s="59"/>
      <c r="C64" s="59"/>
      <c r="D64" s="75"/>
      <c r="E64" s="56"/>
      <c r="F64" s="57"/>
      <c r="G64" s="56"/>
      <c r="H64" s="2"/>
    </row>
    <row r="65" spans="1:8" ht="18">
      <c r="A65" s="58"/>
      <c r="B65" s="59"/>
      <c r="C65" s="59"/>
      <c r="D65" s="75"/>
      <c r="E65" s="56"/>
      <c r="F65" s="57"/>
      <c r="G65" s="56"/>
      <c r="H65" s="2"/>
    </row>
    <row r="66" spans="1:8" ht="15.75">
      <c r="A66" s="4" t="s">
        <v>56</v>
      </c>
      <c r="B66" s="60"/>
      <c r="C66" s="60"/>
      <c r="D66" s="60"/>
      <c r="E66" s="60"/>
      <c r="F66" s="61"/>
      <c r="G66" s="60"/>
      <c r="H66" s="2"/>
    </row>
    <row r="67" spans="1:8" ht="15.75">
      <c r="A67" s="4" t="s">
        <v>57</v>
      </c>
      <c r="B67" s="60"/>
      <c r="C67" s="60"/>
      <c r="D67" s="60"/>
      <c r="E67" s="60"/>
      <c r="F67" s="61"/>
      <c r="G67" s="60"/>
      <c r="H67" s="2"/>
    </row>
    <row r="68" spans="1:8" ht="15.75">
      <c r="A68" s="4" t="s">
        <v>58</v>
      </c>
      <c r="B68" s="60"/>
      <c r="C68" s="60"/>
      <c r="D68" s="60"/>
      <c r="E68" s="60"/>
      <c r="F68" s="61"/>
      <c r="G68" s="60"/>
      <c r="H68" s="2"/>
    </row>
    <row r="69" spans="1:8" ht="15.75">
      <c r="A69" s="4"/>
      <c r="B69" s="60"/>
      <c r="C69" s="60"/>
      <c r="D69" s="60"/>
      <c r="E69" s="60"/>
      <c r="F69" s="61"/>
      <c r="G69" s="60"/>
      <c r="H69" s="2"/>
    </row>
    <row r="70" spans="1:8" ht="18">
      <c r="A70" s="62" t="s">
        <v>59</v>
      </c>
      <c r="B70" s="59"/>
      <c r="C70" s="59"/>
      <c r="D70" s="59"/>
      <c r="E70" s="59"/>
      <c r="F70" s="57"/>
      <c r="G70" s="59"/>
      <c r="H70" s="2"/>
    </row>
    <row r="71" spans="1:8" ht="18">
      <c r="A71" s="63"/>
      <c r="B71" s="59"/>
      <c r="C71" s="59"/>
      <c r="D71" s="59"/>
      <c r="E71" s="57"/>
      <c r="F71" s="2"/>
      <c r="G71" s="2"/>
      <c r="H71" s="2"/>
    </row>
    <row r="72" spans="1:8" ht="18">
      <c r="A72" s="63"/>
      <c r="B72" s="59"/>
      <c r="C72" s="59"/>
      <c r="D72" s="59"/>
      <c r="E72" s="64"/>
      <c r="F72" s="2"/>
      <c r="G72" s="2"/>
      <c r="H72" s="2"/>
    </row>
    <row r="73" spans="1:8" ht="18">
      <c r="A73" s="63"/>
      <c r="B73" s="59"/>
      <c r="C73" s="59"/>
      <c r="D73" s="59"/>
      <c r="E73" s="65"/>
      <c r="F73" s="2"/>
      <c r="G73" s="2"/>
      <c r="H73" s="2"/>
    </row>
    <row r="74" spans="1:8" ht="18">
      <c r="A74" s="63"/>
      <c r="B74" s="59"/>
      <c r="C74" s="59"/>
      <c r="D74" s="59"/>
      <c r="E74" s="66"/>
      <c r="F74" s="2"/>
      <c r="G74" s="2"/>
      <c r="H74" s="2"/>
    </row>
    <row r="75" spans="1:8" ht="18">
      <c r="A75" s="63"/>
      <c r="B75" s="59"/>
      <c r="C75" s="59"/>
      <c r="D75" s="59"/>
      <c r="E75" s="57"/>
      <c r="F75" s="2"/>
      <c r="G75" s="2"/>
      <c r="H75" s="2"/>
    </row>
    <row r="76" spans="1:8" ht="18">
      <c r="A76" s="63"/>
      <c r="B76" s="59"/>
      <c r="C76" s="59"/>
      <c r="D76" s="59"/>
      <c r="E76" s="57"/>
      <c r="F76" s="2"/>
      <c r="G76" s="2"/>
      <c r="H76" s="2"/>
    </row>
    <row r="77" spans="1:8" ht="18">
      <c r="A77" s="63"/>
      <c r="B77" s="59"/>
      <c r="C77" s="59"/>
      <c r="D77" s="59"/>
      <c r="E77" s="64"/>
      <c r="F77" s="2"/>
      <c r="G77" s="2"/>
      <c r="H77" s="2"/>
    </row>
    <row r="78" spans="1:8" ht="18">
      <c r="A78" s="63"/>
      <c r="B78" s="59"/>
      <c r="C78" s="59"/>
      <c r="D78" s="59"/>
      <c r="E78" s="65"/>
      <c r="F78" s="2"/>
      <c r="G78" s="2"/>
      <c r="H78" s="2"/>
    </row>
    <row r="79" spans="1:8" ht="18">
      <c r="A79" s="63"/>
      <c r="B79" s="59"/>
      <c r="C79" s="59"/>
      <c r="D79" s="59"/>
      <c r="E79" s="65"/>
      <c r="F79" s="2"/>
      <c r="G79" s="2"/>
      <c r="H79" s="2"/>
    </row>
    <row r="80" spans="1:8" ht="18">
      <c r="A80" s="63"/>
      <c r="B80" s="59"/>
      <c r="C80" s="59"/>
      <c r="D80" s="59"/>
      <c r="E80" s="65"/>
      <c r="F80" s="2"/>
      <c r="G80" s="2"/>
      <c r="H80" s="2"/>
    </row>
    <row r="81" spans="1:8" ht="18">
      <c r="A81" s="63"/>
      <c r="B81" s="59"/>
      <c r="C81" s="59"/>
      <c r="D81" s="59"/>
      <c r="E81" s="67"/>
      <c r="F81" s="2"/>
      <c r="G81" s="2"/>
      <c r="H81" s="2"/>
    </row>
    <row r="82" spans="1:8" ht="18">
      <c r="A82" s="63"/>
      <c r="B82" s="59"/>
      <c r="C82" s="59"/>
      <c r="D82" s="59"/>
      <c r="E82" s="59"/>
      <c r="F82" s="2"/>
      <c r="G82" s="2"/>
      <c r="H82" s="2"/>
    </row>
    <row r="83" spans="1:8" ht="15.75">
      <c r="A83" s="68"/>
      <c r="B83" s="2"/>
      <c r="C83" s="2"/>
      <c r="D83" s="2"/>
      <c r="E83" s="2"/>
      <c r="F83" s="2"/>
      <c r="G83" s="2"/>
      <c r="H83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77" customWidth="1"/>
    <col min="2" max="2" width="15.6640625" style="77" customWidth="1"/>
    <col min="3" max="3" width="3.6640625" style="77" customWidth="1"/>
    <col min="4" max="4" width="7.6640625" style="77" customWidth="1"/>
    <col min="5" max="6" width="14.6640625" style="77" customWidth="1"/>
    <col min="7" max="7" width="11.6640625" style="77" customWidth="1"/>
    <col min="8" max="16384" width="8.88671875" style="77" customWidth="1"/>
  </cols>
  <sheetData>
    <row r="1" spans="1:8" ht="23.2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23.25" customHeight="1">
      <c r="A2" s="1" t="s">
        <v>1</v>
      </c>
      <c r="B2" s="2"/>
      <c r="C2" s="2"/>
      <c r="D2" s="2"/>
      <c r="E2" s="2"/>
      <c r="F2" s="2"/>
      <c r="G2" s="2"/>
      <c r="H2" s="2"/>
    </row>
    <row r="3" spans="1:8" ht="23.25" customHeight="1">
      <c r="A3" s="1" t="str">
        <f>ARG!$A$3</f>
        <v>MONTH ENDED:    JUNE 2016</v>
      </c>
      <c r="B3" s="2"/>
      <c r="C3" s="2"/>
      <c r="D3" s="2"/>
      <c r="E3" s="2"/>
      <c r="F3" s="2"/>
      <c r="G3" s="2"/>
      <c r="H3" s="2"/>
    </row>
    <row r="4" spans="1:8" ht="15.75" customHeight="1">
      <c r="A4" s="4"/>
      <c r="B4" s="4"/>
      <c r="C4" s="4"/>
      <c r="D4" s="4"/>
      <c r="E4" s="4"/>
      <c r="F4" s="5"/>
      <c r="G4" s="5"/>
      <c r="H4" s="2"/>
    </row>
    <row r="5" spans="1:8" ht="23.25" customHeight="1">
      <c r="A5" s="2"/>
      <c r="B5" s="4"/>
      <c r="C5" s="4"/>
      <c r="D5" s="6" t="s">
        <v>84</v>
      </c>
      <c r="E5" s="7"/>
      <c r="F5" s="8"/>
      <c r="G5" s="5"/>
      <c r="H5" s="2"/>
    </row>
    <row r="6" spans="1:8" ht="15.75" customHeight="1">
      <c r="A6" s="9" t="s">
        <v>3</v>
      </c>
      <c r="B6" s="4"/>
      <c r="C6" s="4"/>
      <c r="D6" s="4"/>
      <c r="E6" s="4"/>
      <c r="F6" s="5"/>
      <c r="G6" s="5"/>
      <c r="H6" s="2"/>
    </row>
    <row r="7" spans="1:8" ht="15.75" customHeight="1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customHeight="1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customHeight="1">
      <c r="A9" s="112" t="s">
        <v>10</v>
      </c>
      <c r="B9" s="13"/>
      <c r="C9" s="14"/>
      <c r="D9" s="15"/>
      <c r="E9" s="16"/>
      <c r="F9" s="16"/>
      <c r="G9" s="17"/>
      <c r="H9" s="18"/>
    </row>
    <row r="10" spans="1:8" ht="15.75" customHeight="1">
      <c r="A10" s="112" t="s">
        <v>11</v>
      </c>
      <c r="B10" s="13"/>
      <c r="C10" s="14"/>
      <c r="D10" s="15"/>
      <c r="E10" s="16"/>
      <c r="F10" s="16"/>
      <c r="G10" s="17"/>
      <c r="H10" s="18"/>
    </row>
    <row r="11" spans="1:8" ht="15.75" customHeight="1">
      <c r="A11" s="112" t="s">
        <v>85</v>
      </c>
      <c r="B11" s="13"/>
      <c r="C11" s="14"/>
      <c r="D11" s="15"/>
      <c r="E11" s="16"/>
      <c r="F11" s="16"/>
      <c r="G11" s="17"/>
      <c r="H11" s="18"/>
    </row>
    <row r="12" spans="1:8" ht="15.75" customHeight="1">
      <c r="A12" s="112" t="s">
        <v>12</v>
      </c>
      <c r="B12" s="13"/>
      <c r="C12" s="14"/>
      <c r="D12" s="15"/>
      <c r="E12" s="16"/>
      <c r="F12" s="16"/>
      <c r="G12" s="17"/>
      <c r="H12" s="18"/>
    </row>
    <row r="13" spans="1:8" ht="15.75" customHeight="1">
      <c r="A13" s="112" t="s">
        <v>62</v>
      </c>
      <c r="B13" s="13"/>
      <c r="C13" s="14"/>
      <c r="D13" s="15"/>
      <c r="E13" s="16"/>
      <c r="F13" s="16"/>
      <c r="G13" s="17"/>
      <c r="H13" s="18"/>
    </row>
    <row r="14" spans="1:8" ht="15.75" customHeight="1">
      <c r="A14" s="112" t="s">
        <v>123</v>
      </c>
      <c r="B14" s="13"/>
      <c r="C14" s="14"/>
      <c r="D14" s="15">
        <v>1</v>
      </c>
      <c r="E14" s="16">
        <v>78373</v>
      </c>
      <c r="F14" s="16">
        <v>15422.5</v>
      </c>
      <c r="G14" s="17">
        <f>F14/E14</f>
        <v>0.19678333099409234</v>
      </c>
      <c r="H14" s="18"/>
    </row>
    <row r="15" spans="1:8" ht="15.75" customHeight="1">
      <c r="A15" s="112" t="s">
        <v>15</v>
      </c>
      <c r="B15" s="13"/>
      <c r="C15" s="14"/>
      <c r="D15" s="15"/>
      <c r="E15" s="16"/>
      <c r="F15" s="16"/>
      <c r="G15" s="17"/>
      <c r="H15" s="18"/>
    </row>
    <row r="16" spans="1:8" ht="15.75" customHeight="1">
      <c r="A16" s="112" t="s">
        <v>86</v>
      </c>
      <c r="B16" s="13"/>
      <c r="C16" s="14"/>
      <c r="D16" s="15"/>
      <c r="E16" s="16"/>
      <c r="F16" s="16"/>
      <c r="G16" s="17"/>
      <c r="H16" s="18"/>
    </row>
    <row r="17" spans="1:8" ht="15.75" customHeight="1">
      <c r="A17" s="112" t="s">
        <v>30</v>
      </c>
      <c r="B17" s="13"/>
      <c r="C17" s="14"/>
      <c r="D17" s="15"/>
      <c r="E17" s="16"/>
      <c r="F17" s="16"/>
      <c r="G17" s="17"/>
      <c r="H17" s="18"/>
    </row>
    <row r="18" spans="1:8" ht="15.75" customHeight="1">
      <c r="A18" s="112" t="s">
        <v>18</v>
      </c>
      <c r="B18" s="13"/>
      <c r="C18" s="14"/>
      <c r="D18" s="15">
        <v>3</v>
      </c>
      <c r="E18" s="16">
        <v>175183</v>
      </c>
      <c r="F18" s="16">
        <v>52826.5</v>
      </c>
      <c r="G18" s="17">
        <f>F18/E18</f>
        <v>0.3015503787467962</v>
      </c>
      <c r="H18" s="18"/>
    </row>
    <row r="19" spans="1:8" ht="15.75" customHeight="1">
      <c r="A19" s="112" t="s">
        <v>19</v>
      </c>
      <c r="B19" s="13"/>
      <c r="C19" s="14"/>
      <c r="D19" s="15"/>
      <c r="E19" s="16"/>
      <c r="F19" s="16"/>
      <c r="G19" s="17"/>
      <c r="H19" s="18"/>
    </row>
    <row r="20" spans="1:8" ht="15.75" customHeight="1">
      <c r="A20" s="112" t="s">
        <v>20</v>
      </c>
      <c r="B20" s="13"/>
      <c r="C20" s="14"/>
      <c r="D20" s="15"/>
      <c r="E20" s="16"/>
      <c r="F20" s="16"/>
      <c r="G20" s="17"/>
      <c r="H20" s="18"/>
    </row>
    <row r="21" spans="1:8" ht="15.75" customHeight="1">
      <c r="A21" s="112" t="s">
        <v>87</v>
      </c>
      <c r="B21" s="13"/>
      <c r="C21" s="14"/>
      <c r="D21" s="15"/>
      <c r="E21" s="16"/>
      <c r="F21" s="16"/>
      <c r="G21" s="17"/>
      <c r="H21" s="18"/>
    </row>
    <row r="22" spans="1:8" ht="15.75" customHeight="1">
      <c r="A22" s="112" t="s">
        <v>22</v>
      </c>
      <c r="B22" s="13"/>
      <c r="C22" s="14"/>
      <c r="D22" s="15"/>
      <c r="E22" s="16"/>
      <c r="F22" s="16"/>
      <c r="G22" s="17"/>
      <c r="H22" s="18"/>
    </row>
    <row r="23" spans="1:8" ht="15.75" customHeight="1">
      <c r="A23" s="112" t="s">
        <v>23</v>
      </c>
      <c r="B23" s="13"/>
      <c r="C23" s="14"/>
      <c r="D23" s="15"/>
      <c r="E23" s="16"/>
      <c r="F23" s="16"/>
      <c r="G23" s="17"/>
      <c r="H23" s="18"/>
    </row>
    <row r="24" spans="1:8" ht="15.75" customHeight="1">
      <c r="A24" s="112" t="s">
        <v>24</v>
      </c>
      <c r="B24" s="13"/>
      <c r="C24" s="14"/>
      <c r="D24" s="15"/>
      <c r="E24" s="16"/>
      <c r="F24" s="16"/>
      <c r="G24" s="17"/>
      <c r="H24" s="18"/>
    </row>
    <row r="25" spans="1:8" ht="15.75" customHeight="1">
      <c r="A25" s="113" t="s">
        <v>25</v>
      </c>
      <c r="B25" s="13"/>
      <c r="C25" s="14"/>
      <c r="D25" s="15">
        <v>1</v>
      </c>
      <c r="E25" s="16">
        <v>34774</v>
      </c>
      <c r="F25" s="16">
        <v>9832</v>
      </c>
      <c r="G25" s="17">
        <f>F25/E25</f>
        <v>0.2827399781445908</v>
      </c>
      <c r="H25" s="18"/>
    </row>
    <row r="26" spans="1:8" ht="15.75" customHeight="1">
      <c r="A26" s="113" t="s">
        <v>26</v>
      </c>
      <c r="B26" s="13"/>
      <c r="C26" s="14"/>
      <c r="D26" s="15"/>
      <c r="E26" s="16"/>
      <c r="F26" s="16"/>
      <c r="G26" s="17"/>
      <c r="H26" s="18"/>
    </row>
    <row r="27" spans="1:8" ht="15.75" customHeight="1">
      <c r="A27" s="114" t="s">
        <v>27</v>
      </c>
      <c r="B27" s="13"/>
      <c r="C27" s="14"/>
      <c r="D27" s="15"/>
      <c r="E27" s="16"/>
      <c r="F27" s="16"/>
      <c r="G27" s="17"/>
      <c r="H27" s="18"/>
    </row>
    <row r="28" spans="1:8" ht="15.75" customHeight="1">
      <c r="A28" s="114" t="s">
        <v>28</v>
      </c>
      <c r="B28" s="13"/>
      <c r="C28" s="14"/>
      <c r="D28" s="15"/>
      <c r="E28" s="16"/>
      <c r="F28" s="16"/>
      <c r="G28" s="17"/>
      <c r="H28" s="18"/>
    </row>
    <row r="29" spans="1:8" ht="15.75" customHeight="1">
      <c r="A29" s="114" t="s">
        <v>29</v>
      </c>
      <c r="B29" s="13"/>
      <c r="C29" s="14"/>
      <c r="D29" s="15"/>
      <c r="E29" s="16"/>
      <c r="F29" s="16"/>
      <c r="G29" s="17"/>
      <c r="H29" s="18"/>
    </row>
    <row r="30" spans="1:8" ht="15.75" customHeight="1">
      <c r="A30" s="114" t="s">
        <v>147</v>
      </c>
      <c r="B30" s="13"/>
      <c r="C30" s="14"/>
      <c r="D30" s="15">
        <v>1</v>
      </c>
      <c r="E30" s="16">
        <v>79370</v>
      </c>
      <c r="F30" s="16">
        <v>22001.5</v>
      </c>
      <c r="G30" s="17">
        <f>F30/E30</f>
        <v>0.2772017134937634</v>
      </c>
      <c r="H30" s="18"/>
    </row>
    <row r="31" spans="1:8" ht="15.75" customHeight="1">
      <c r="A31" s="114" t="s">
        <v>33</v>
      </c>
      <c r="B31" s="13"/>
      <c r="C31" s="14"/>
      <c r="D31" s="15">
        <v>1</v>
      </c>
      <c r="E31" s="16">
        <v>120070</v>
      </c>
      <c r="F31" s="16">
        <v>41941.5</v>
      </c>
      <c r="G31" s="17">
        <f>F31/E31</f>
        <v>0.34930873657033396</v>
      </c>
      <c r="H31" s="18"/>
    </row>
    <row r="32" spans="1:8" ht="15.75" customHeight="1">
      <c r="A32" s="114" t="s">
        <v>63</v>
      </c>
      <c r="B32" s="13"/>
      <c r="C32" s="14"/>
      <c r="D32" s="15"/>
      <c r="E32" s="16"/>
      <c r="F32" s="16"/>
      <c r="G32" s="17"/>
      <c r="H32" s="18"/>
    </row>
    <row r="33" spans="1:8" ht="15.75" customHeight="1">
      <c r="A33" s="114" t="s">
        <v>79</v>
      </c>
      <c r="B33" s="13"/>
      <c r="C33" s="14"/>
      <c r="D33" s="15">
        <v>5</v>
      </c>
      <c r="E33" s="16">
        <v>281181</v>
      </c>
      <c r="F33" s="16">
        <v>57198.5</v>
      </c>
      <c r="G33" s="17">
        <f>F33/E33</f>
        <v>0.203422350727823</v>
      </c>
      <c r="H33" s="18"/>
    </row>
    <row r="34" spans="1:8" ht="15.75" customHeight="1">
      <c r="A34" s="114" t="s">
        <v>68</v>
      </c>
      <c r="B34" s="13"/>
      <c r="C34" s="14"/>
      <c r="D34" s="15"/>
      <c r="E34" s="16"/>
      <c r="F34" s="16"/>
      <c r="G34" s="17"/>
      <c r="H34" s="18"/>
    </row>
    <row r="35" spans="1:8" ht="15.75" customHeight="1">
      <c r="A35" s="20" t="s">
        <v>34</v>
      </c>
      <c r="B35" s="13"/>
      <c r="C35" s="14"/>
      <c r="D35" s="21"/>
      <c r="E35" s="70"/>
      <c r="F35" s="16"/>
      <c r="G35" s="23"/>
      <c r="H35" s="18"/>
    </row>
    <row r="36" spans="1:8" ht="15.75" customHeight="1">
      <c r="A36" s="20" t="s">
        <v>53</v>
      </c>
      <c r="B36" s="13"/>
      <c r="C36" s="14"/>
      <c r="D36" s="21"/>
      <c r="E36" s="70"/>
      <c r="F36" s="16"/>
      <c r="G36" s="23"/>
      <c r="H36" s="18"/>
    </row>
    <row r="37" spans="1:8" ht="15.75" customHeight="1">
      <c r="A37" s="20" t="s">
        <v>36</v>
      </c>
      <c r="B37" s="13"/>
      <c r="C37" s="14"/>
      <c r="D37" s="21"/>
      <c r="E37" s="22"/>
      <c r="F37" s="19"/>
      <c r="G37" s="23"/>
      <c r="H37" s="18"/>
    </row>
    <row r="38" spans="1:8" ht="15.75" customHeight="1">
      <c r="A38" s="24"/>
      <c r="B38" s="25"/>
      <c r="C38" s="14"/>
      <c r="D38" s="21"/>
      <c r="E38" s="26"/>
      <c r="F38" s="26"/>
      <c r="G38" s="23"/>
      <c r="H38" s="18"/>
    </row>
    <row r="39" spans="1:8" ht="15.75" customHeight="1">
      <c r="A39" s="27" t="s">
        <v>37</v>
      </c>
      <c r="B39" s="28"/>
      <c r="C39" s="29"/>
      <c r="D39" s="30">
        <f>SUM(D9:D38)</f>
        <v>12</v>
      </c>
      <c r="E39" s="31">
        <f>SUM(E9:E38)</f>
        <v>768951</v>
      </c>
      <c r="F39" s="31">
        <f>SUM(F9:F38)</f>
        <v>199222.5</v>
      </c>
      <c r="G39" s="32">
        <f>F39/E39</f>
        <v>0.2590834786611891</v>
      </c>
      <c r="H39" s="18"/>
    </row>
    <row r="40" spans="1:8" ht="15.75" customHeight="1">
      <c r="A40" s="33"/>
      <c r="B40" s="33"/>
      <c r="C40" s="33"/>
      <c r="D40" s="34"/>
      <c r="E40" s="35"/>
      <c r="F40" s="36"/>
      <c r="G40" s="36"/>
      <c r="H40" s="2"/>
    </row>
    <row r="41" spans="1:8" ht="15.75" customHeight="1">
      <c r="A41" s="37" t="s">
        <v>38</v>
      </c>
      <c r="B41" s="38"/>
      <c r="C41" s="38"/>
      <c r="D41" s="39"/>
      <c r="E41" s="40"/>
      <c r="F41" s="41"/>
      <c r="G41" s="41"/>
      <c r="H41" s="2"/>
    </row>
    <row r="42" spans="1:8" ht="15.75" customHeight="1">
      <c r="A42" s="42"/>
      <c r="B42" s="42"/>
      <c r="C42" s="42"/>
      <c r="D42" s="43"/>
      <c r="E42" s="39" t="s">
        <v>39</v>
      </c>
      <c r="F42" s="39" t="s">
        <v>39</v>
      </c>
      <c r="G42" s="39" t="s">
        <v>5</v>
      </c>
      <c r="H42" s="2"/>
    </row>
    <row r="43" spans="1:8" ht="15.75" customHeight="1">
      <c r="A43" s="42"/>
      <c r="B43" s="42"/>
      <c r="C43" s="42"/>
      <c r="D43" s="43" t="s">
        <v>6</v>
      </c>
      <c r="E43" s="44" t="s">
        <v>40</v>
      </c>
      <c r="F43" s="41" t="s">
        <v>8</v>
      </c>
      <c r="G43" s="41" t="s">
        <v>41</v>
      </c>
      <c r="H43" s="2"/>
    </row>
    <row r="44" spans="1:8" ht="15.75" customHeight="1">
      <c r="A44" s="45" t="s">
        <v>42</v>
      </c>
      <c r="B44" s="46"/>
      <c r="C44" s="14"/>
      <c r="D44" s="15">
        <v>24</v>
      </c>
      <c r="E44" s="16">
        <v>1149276.4</v>
      </c>
      <c r="F44" s="16">
        <v>68369.1</v>
      </c>
      <c r="G44" s="17">
        <f>1-(+F44/E44)</f>
        <v>0.9405111772938172</v>
      </c>
      <c r="H44" s="18"/>
    </row>
    <row r="45" spans="1:8" ht="15.75" customHeight="1">
      <c r="A45" s="45" t="s">
        <v>43</v>
      </c>
      <c r="B45" s="46"/>
      <c r="C45" s="14"/>
      <c r="D45" s="15"/>
      <c r="E45" s="16"/>
      <c r="F45" s="16"/>
      <c r="G45" s="17"/>
      <c r="H45" s="18"/>
    </row>
    <row r="46" spans="1:8" ht="15.75" customHeight="1">
      <c r="A46" s="45" t="s">
        <v>44</v>
      </c>
      <c r="B46" s="46"/>
      <c r="C46" s="14"/>
      <c r="D46" s="15">
        <v>58</v>
      </c>
      <c r="E46" s="16">
        <v>2372799.5</v>
      </c>
      <c r="F46" s="16">
        <v>184267</v>
      </c>
      <c r="G46" s="17">
        <f>1-(+F46/E46)</f>
        <v>0.922341942502938</v>
      </c>
      <c r="H46" s="18"/>
    </row>
    <row r="47" spans="1:8" ht="15.75" customHeight="1">
      <c r="A47" s="45" t="s">
        <v>45</v>
      </c>
      <c r="B47" s="46"/>
      <c r="C47" s="14"/>
      <c r="D47" s="15">
        <v>12</v>
      </c>
      <c r="E47" s="16">
        <v>1151184.5</v>
      </c>
      <c r="F47" s="16">
        <v>41027.15</v>
      </c>
      <c r="G47" s="17">
        <f>1-(+F47/E47)</f>
        <v>0.9643609256378973</v>
      </c>
      <c r="H47" s="18"/>
    </row>
    <row r="48" spans="1:8" ht="15.75" customHeight="1">
      <c r="A48" s="45" t="s">
        <v>46</v>
      </c>
      <c r="B48" s="46"/>
      <c r="C48" s="14"/>
      <c r="D48" s="15">
        <v>23</v>
      </c>
      <c r="E48" s="16">
        <v>1198550.1</v>
      </c>
      <c r="F48" s="16">
        <v>63207.27</v>
      </c>
      <c r="G48" s="17">
        <f>1-(+F48/E48)</f>
        <v>0.9472635561917687</v>
      </c>
      <c r="H48" s="18"/>
    </row>
    <row r="49" spans="1:8" ht="15.75" customHeight="1">
      <c r="A49" s="45" t="s">
        <v>47</v>
      </c>
      <c r="B49" s="46"/>
      <c r="C49" s="14"/>
      <c r="D49" s="15"/>
      <c r="E49" s="16"/>
      <c r="F49" s="16"/>
      <c r="G49" s="17"/>
      <c r="H49" s="18"/>
    </row>
    <row r="50" spans="1:8" ht="15.75" customHeight="1">
      <c r="A50" s="45" t="s">
        <v>48</v>
      </c>
      <c r="B50" s="46"/>
      <c r="C50" s="14"/>
      <c r="D50" s="15">
        <v>6</v>
      </c>
      <c r="E50" s="16">
        <v>863410</v>
      </c>
      <c r="F50" s="16">
        <v>61860</v>
      </c>
      <c r="G50" s="17">
        <f>1-(+F50/E50)</f>
        <v>0.9283538527466673</v>
      </c>
      <c r="H50" s="18"/>
    </row>
    <row r="51" spans="1:8" ht="15.75" customHeight="1">
      <c r="A51" s="45" t="s">
        <v>49</v>
      </c>
      <c r="B51" s="46"/>
      <c r="C51" s="14"/>
      <c r="D51" s="15"/>
      <c r="E51" s="16"/>
      <c r="F51" s="16"/>
      <c r="G51" s="17"/>
      <c r="H51" s="18"/>
    </row>
    <row r="52" spans="1:8" ht="15.75" customHeight="1">
      <c r="A52" s="45" t="s">
        <v>50</v>
      </c>
      <c r="B52" s="46"/>
      <c r="C52" s="14"/>
      <c r="D52" s="15"/>
      <c r="E52" s="16"/>
      <c r="F52" s="16"/>
      <c r="G52" s="17"/>
      <c r="H52" s="18"/>
    </row>
    <row r="53" spans="1:8" ht="15.75" customHeight="1">
      <c r="A53" s="45" t="s">
        <v>73</v>
      </c>
      <c r="B53" s="48"/>
      <c r="C53" s="14"/>
      <c r="D53" s="15">
        <v>490</v>
      </c>
      <c r="E53" s="16">
        <v>19107966.32</v>
      </c>
      <c r="F53" s="16">
        <v>2123315.44</v>
      </c>
      <c r="G53" s="17">
        <f>1-(+F53/E53)</f>
        <v>0.8888779996551721</v>
      </c>
      <c r="H53" s="18"/>
    </row>
    <row r="54" spans="1:8" ht="15.75" customHeight="1">
      <c r="A54" s="45" t="s">
        <v>74</v>
      </c>
      <c r="B54" s="48"/>
      <c r="C54" s="14"/>
      <c r="D54" s="15"/>
      <c r="E54" s="16"/>
      <c r="F54" s="16"/>
      <c r="G54" s="17"/>
      <c r="H54" s="18"/>
    </row>
    <row r="55" spans="1:8" ht="15.75" customHeight="1">
      <c r="A55" s="49" t="s">
        <v>51</v>
      </c>
      <c r="B55" s="48"/>
      <c r="C55" s="14"/>
      <c r="D55" s="21"/>
      <c r="E55" s="71"/>
      <c r="F55" s="16"/>
      <c r="G55" s="23"/>
      <c r="H55" s="18"/>
    </row>
    <row r="56" spans="1:8" ht="15.75" customHeight="1">
      <c r="A56" s="20" t="s">
        <v>52</v>
      </c>
      <c r="B56" s="46"/>
      <c r="C56" s="14"/>
      <c r="D56" s="21"/>
      <c r="E56" s="71"/>
      <c r="F56" s="16"/>
      <c r="G56" s="23"/>
      <c r="H56" s="18"/>
    </row>
    <row r="57" spans="1:8" ht="15.75" customHeight="1">
      <c r="A57" s="20" t="s">
        <v>35</v>
      </c>
      <c r="B57" s="46"/>
      <c r="C57" s="14"/>
      <c r="D57" s="21"/>
      <c r="E57" s="70"/>
      <c r="F57" s="16"/>
      <c r="G57" s="23"/>
      <c r="H57" s="18"/>
    </row>
    <row r="58" spans="1:8" ht="15.75" customHeight="1">
      <c r="A58" s="20" t="s">
        <v>36</v>
      </c>
      <c r="B58" s="46"/>
      <c r="C58" s="14"/>
      <c r="D58" s="21"/>
      <c r="E58" s="70"/>
      <c r="F58" s="16"/>
      <c r="G58" s="23"/>
      <c r="H58" s="18"/>
    </row>
    <row r="59" spans="1:8" ht="15.75" customHeight="1">
      <c r="A59" s="50"/>
      <c r="B59" s="25"/>
      <c r="C59" s="14"/>
      <c r="D59" s="21"/>
      <c r="E59" s="26"/>
      <c r="F59" s="26"/>
      <c r="G59" s="23"/>
      <c r="H59" s="18"/>
    </row>
    <row r="60" spans="1:8" ht="15.75" customHeight="1">
      <c r="A60" s="28" t="s">
        <v>54</v>
      </c>
      <c r="B60" s="28"/>
      <c r="C60" s="29"/>
      <c r="D60" s="30">
        <f>SUM(D44:D56)</f>
        <v>613</v>
      </c>
      <c r="E60" s="31">
        <f>SUM(E44:E59)</f>
        <v>25843186.82</v>
      </c>
      <c r="F60" s="31">
        <f>SUM(F44:F59)</f>
        <v>2542045.96</v>
      </c>
      <c r="G60" s="32">
        <f>1-(F60/E60)</f>
        <v>0.9016357395198368</v>
      </c>
      <c r="H60" s="18"/>
    </row>
    <row r="61" spans="1:8" ht="15.75" customHeight="1">
      <c r="A61" s="51"/>
      <c r="B61" s="51"/>
      <c r="C61" s="51"/>
      <c r="D61" s="74"/>
      <c r="E61" s="53"/>
      <c r="F61" s="54"/>
      <c r="G61" s="54"/>
      <c r="H61" s="2"/>
    </row>
    <row r="62" spans="1:8" ht="15.75" customHeight="1">
      <c r="A62" s="55" t="s">
        <v>55</v>
      </c>
      <c r="B62" s="56"/>
      <c r="C62" s="56"/>
      <c r="D62" s="75"/>
      <c r="E62" s="56"/>
      <c r="F62" s="57">
        <f>F60+F39</f>
        <v>2741268.46</v>
      </c>
      <c r="G62" s="56"/>
      <c r="H62" s="2"/>
    </row>
    <row r="63" spans="1:8" ht="15.75" customHeight="1">
      <c r="A63" s="58"/>
      <c r="B63" s="59"/>
      <c r="C63" s="59"/>
      <c r="D63" s="76"/>
      <c r="E63" s="59"/>
      <c r="F63" s="57"/>
      <c r="G63" s="59"/>
      <c r="H63" s="2"/>
    </row>
    <row r="64" spans="1:8" ht="15.75" customHeight="1">
      <c r="A64" s="4" t="s">
        <v>56</v>
      </c>
      <c r="B64" s="60"/>
      <c r="C64" s="60"/>
      <c r="D64" s="60"/>
      <c r="E64" s="60"/>
      <c r="F64" s="61"/>
      <c r="G64" s="60"/>
      <c r="H64" s="2"/>
    </row>
    <row r="65" spans="1:8" ht="15.75" customHeight="1">
      <c r="A65" s="4" t="s">
        <v>57</v>
      </c>
      <c r="B65" s="60"/>
      <c r="C65" s="60"/>
      <c r="D65" s="60"/>
      <c r="E65" s="60"/>
      <c r="F65" s="61"/>
      <c r="G65" s="60"/>
      <c r="H65" s="2"/>
    </row>
    <row r="66" spans="1:8" ht="15.75" customHeight="1">
      <c r="A66" s="4" t="s">
        <v>58</v>
      </c>
      <c r="B66" s="60"/>
      <c r="C66" s="60"/>
      <c r="D66" s="60"/>
      <c r="E66" s="60"/>
      <c r="F66" s="61"/>
      <c r="G66" s="60"/>
      <c r="H66" s="2"/>
    </row>
    <row r="67" spans="1:8" ht="15.75" customHeight="1">
      <c r="A67" s="4"/>
      <c r="B67" s="60"/>
      <c r="C67" s="60"/>
      <c r="D67" s="60"/>
      <c r="E67" s="60"/>
      <c r="F67" s="61"/>
      <c r="G67" s="60"/>
      <c r="H67" s="2"/>
    </row>
    <row r="68" spans="1:8" ht="15.75" customHeight="1">
      <c r="A68" s="62" t="s">
        <v>59</v>
      </c>
      <c r="B68" s="59"/>
      <c r="C68" s="59"/>
      <c r="D68" s="59"/>
      <c r="E68" s="59"/>
      <c r="F68" s="57"/>
      <c r="G68" s="59"/>
      <c r="H68" s="2"/>
    </row>
  </sheetData>
  <sheetProtection/>
  <printOptions/>
  <pageMargins left="0.75" right="0.75" top="1" bottom="1" header="0.5" footer="0.5"/>
  <pageSetup fitToHeight="1" fitToWidth="1" horizontalDpi="600" verticalDpi="600" orientation="portrait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1"/>
  <sheetViews>
    <sheetView showOutlineSymbols="0"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JUNE 2016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88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12" t="s">
        <v>10</v>
      </c>
      <c r="B9" s="13"/>
      <c r="C9" s="14"/>
      <c r="D9" s="15">
        <v>1</v>
      </c>
      <c r="E9" s="16">
        <v>16000</v>
      </c>
      <c r="F9" s="16">
        <v>11900</v>
      </c>
      <c r="G9" s="119">
        <f>F9/E9</f>
        <v>0.74375</v>
      </c>
      <c r="H9" s="18"/>
    </row>
    <row r="10" spans="1:8" ht="15.75">
      <c r="A10" s="112" t="s">
        <v>11</v>
      </c>
      <c r="B10" s="13"/>
      <c r="C10" s="14"/>
      <c r="D10" s="15">
        <v>5</v>
      </c>
      <c r="E10" s="16">
        <v>1136931</v>
      </c>
      <c r="F10" s="16">
        <v>186852.5</v>
      </c>
      <c r="G10" s="119">
        <f>F10/E10</f>
        <v>0.1643481442585346</v>
      </c>
      <c r="H10" s="18"/>
    </row>
    <row r="11" spans="1:8" ht="15.75">
      <c r="A11" s="112" t="s">
        <v>89</v>
      </c>
      <c r="B11" s="13"/>
      <c r="C11" s="14"/>
      <c r="D11" s="15">
        <v>1</v>
      </c>
      <c r="E11" s="16">
        <v>247608</v>
      </c>
      <c r="F11" s="16">
        <v>51585</v>
      </c>
      <c r="G11" s="119">
        <f>F11/E11</f>
        <v>0.20833333333333334</v>
      </c>
      <c r="H11" s="18"/>
    </row>
    <row r="12" spans="1:8" ht="15.75">
      <c r="A12" s="112" t="s">
        <v>30</v>
      </c>
      <c r="B12" s="13"/>
      <c r="C12" s="14"/>
      <c r="D12" s="15">
        <v>1</v>
      </c>
      <c r="E12" s="16">
        <v>277122</v>
      </c>
      <c r="F12" s="16">
        <v>119285</v>
      </c>
      <c r="G12" s="119">
        <f>F12/E12</f>
        <v>0.430442187917235</v>
      </c>
      <c r="H12" s="18"/>
    </row>
    <row r="13" spans="1:8" ht="15.75">
      <c r="A13" s="112" t="s">
        <v>90</v>
      </c>
      <c r="B13" s="13"/>
      <c r="C13" s="14"/>
      <c r="D13" s="15">
        <v>28</v>
      </c>
      <c r="E13" s="16">
        <v>3369983</v>
      </c>
      <c r="F13" s="16">
        <v>480489</v>
      </c>
      <c r="G13" s="119">
        <f>F13/E13</f>
        <v>0.1425790575204682</v>
      </c>
      <c r="H13" s="18"/>
    </row>
    <row r="14" spans="1:8" ht="15.75">
      <c r="A14" s="112" t="s">
        <v>122</v>
      </c>
      <c r="B14" s="13"/>
      <c r="C14" s="14"/>
      <c r="D14" s="15"/>
      <c r="E14" s="16"/>
      <c r="F14" s="16"/>
      <c r="G14" s="119"/>
      <c r="H14" s="18"/>
    </row>
    <row r="15" spans="1:8" ht="15.75">
      <c r="A15" s="112" t="s">
        <v>78</v>
      </c>
      <c r="B15" s="13"/>
      <c r="C15" s="14"/>
      <c r="D15" s="15">
        <v>1</v>
      </c>
      <c r="E15" s="16">
        <v>141200</v>
      </c>
      <c r="F15" s="16">
        <v>9097</v>
      </c>
      <c r="G15" s="119">
        <f>F15/E15</f>
        <v>0.06442634560906516</v>
      </c>
      <c r="H15" s="18"/>
    </row>
    <row r="16" spans="1:8" ht="15.75">
      <c r="A16" s="112" t="s">
        <v>16</v>
      </c>
      <c r="B16" s="13"/>
      <c r="C16" s="14"/>
      <c r="D16" s="15"/>
      <c r="E16" s="16"/>
      <c r="F16" s="16"/>
      <c r="G16" s="119"/>
      <c r="H16" s="18"/>
    </row>
    <row r="17" spans="1:8" ht="15.75">
      <c r="A17" s="112" t="s">
        <v>23</v>
      </c>
      <c r="B17" s="13"/>
      <c r="C17" s="14"/>
      <c r="D17" s="15"/>
      <c r="E17" s="16"/>
      <c r="F17" s="16"/>
      <c r="G17" s="119"/>
      <c r="H17" s="18"/>
    </row>
    <row r="18" spans="1:8" ht="15.75">
      <c r="A18" s="112" t="s">
        <v>18</v>
      </c>
      <c r="B18" s="13"/>
      <c r="C18" s="14"/>
      <c r="D18" s="15">
        <v>3</v>
      </c>
      <c r="E18" s="16">
        <v>1335528</v>
      </c>
      <c r="F18" s="16">
        <v>302143</v>
      </c>
      <c r="G18" s="119">
        <f aca="true" t="shared" si="0" ref="G18:G23">F18/E18</f>
        <v>0.22623486740824603</v>
      </c>
      <c r="H18" s="18"/>
    </row>
    <row r="19" spans="1:8" ht="15.75">
      <c r="A19" s="112" t="s">
        <v>19</v>
      </c>
      <c r="B19" s="13"/>
      <c r="C19" s="14"/>
      <c r="D19" s="15">
        <v>1</v>
      </c>
      <c r="E19" s="16">
        <v>1083172</v>
      </c>
      <c r="F19" s="16">
        <v>303147</v>
      </c>
      <c r="G19" s="119">
        <f t="shared" si="0"/>
        <v>0.27986967905374216</v>
      </c>
      <c r="H19" s="18"/>
    </row>
    <row r="20" spans="1:8" ht="15.75">
      <c r="A20" s="112" t="s">
        <v>71</v>
      </c>
      <c r="B20" s="13"/>
      <c r="C20" s="14"/>
      <c r="D20" s="15">
        <v>1</v>
      </c>
      <c r="E20" s="16">
        <v>171662</v>
      </c>
      <c r="F20" s="16">
        <v>31923</v>
      </c>
      <c r="G20" s="119">
        <f t="shared" si="0"/>
        <v>0.1859642786405844</v>
      </c>
      <c r="H20" s="18"/>
    </row>
    <row r="21" spans="1:8" ht="15.75">
      <c r="A21" s="112" t="s">
        <v>91</v>
      </c>
      <c r="B21" s="13"/>
      <c r="C21" s="14"/>
      <c r="D21" s="15">
        <v>1</v>
      </c>
      <c r="E21" s="16">
        <v>649641</v>
      </c>
      <c r="F21" s="16">
        <v>92338.5</v>
      </c>
      <c r="G21" s="119">
        <f t="shared" si="0"/>
        <v>0.14213773453338074</v>
      </c>
      <c r="H21" s="18"/>
    </row>
    <row r="22" spans="1:8" ht="15.75">
      <c r="A22" s="112" t="s">
        <v>124</v>
      </c>
      <c r="B22" s="13"/>
      <c r="C22" s="14"/>
      <c r="D22" s="15">
        <v>1</v>
      </c>
      <c r="E22" s="16">
        <v>357098</v>
      </c>
      <c r="F22" s="16">
        <v>72277</v>
      </c>
      <c r="G22" s="119">
        <f t="shared" si="0"/>
        <v>0.20240102156830897</v>
      </c>
      <c r="H22" s="18"/>
    </row>
    <row r="23" spans="1:8" ht="15.75">
      <c r="A23" s="112" t="s">
        <v>87</v>
      </c>
      <c r="B23" s="13"/>
      <c r="C23" s="14"/>
      <c r="D23" s="15">
        <v>1</v>
      </c>
      <c r="E23" s="16">
        <v>173838</v>
      </c>
      <c r="F23" s="16">
        <v>59924.5</v>
      </c>
      <c r="G23" s="119">
        <f t="shared" si="0"/>
        <v>0.3447146193582531</v>
      </c>
      <c r="H23" s="18"/>
    </row>
    <row r="24" spans="1:8" ht="15.75">
      <c r="A24" s="112" t="s">
        <v>92</v>
      </c>
      <c r="B24" s="13"/>
      <c r="C24" s="14"/>
      <c r="D24" s="15"/>
      <c r="E24" s="16"/>
      <c r="F24" s="16"/>
      <c r="G24" s="119"/>
      <c r="H24" s="18"/>
    </row>
    <row r="25" spans="1:8" ht="15.75">
      <c r="A25" s="113" t="s">
        <v>25</v>
      </c>
      <c r="B25" s="13"/>
      <c r="C25" s="14"/>
      <c r="D25" s="15">
        <v>6</v>
      </c>
      <c r="E25" s="16">
        <v>1085117</v>
      </c>
      <c r="F25" s="16">
        <v>219546</v>
      </c>
      <c r="G25" s="119">
        <f>F25/E25</f>
        <v>0.20232472627375667</v>
      </c>
      <c r="H25" s="18"/>
    </row>
    <row r="26" spans="1:8" ht="15.75">
      <c r="A26" s="113" t="s">
        <v>26</v>
      </c>
      <c r="B26" s="13"/>
      <c r="C26" s="14"/>
      <c r="D26" s="15">
        <v>19</v>
      </c>
      <c r="E26" s="16">
        <v>229513</v>
      </c>
      <c r="F26" s="16">
        <v>229513</v>
      </c>
      <c r="G26" s="119">
        <f>F26/E26</f>
        <v>1</v>
      </c>
      <c r="H26" s="18"/>
    </row>
    <row r="27" spans="1:8" ht="15.75">
      <c r="A27" s="114" t="s">
        <v>27</v>
      </c>
      <c r="B27" s="13"/>
      <c r="C27" s="14"/>
      <c r="D27" s="15"/>
      <c r="E27" s="16"/>
      <c r="F27" s="16"/>
      <c r="G27" s="119"/>
      <c r="H27" s="18"/>
    </row>
    <row r="28" spans="1:8" ht="15.75">
      <c r="A28" s="114" t="s">
        <v>28</v>
      </c>
      <c r="B28" s="13"/>
      <c r="C28" s="14"/>
      <c r="D28" s="15"/>
      <c r="E28" s="16">
        <v>65711</v>
      </c>
      <c r="F28" s="16">
        <v>-41995.8</v>
      </c>
      <c r="G28" s="119">
        <f>F28/E28</f>
        <v>-0.6390984766629636</v>
      </c>
      <c r="H28" s="18"/>
    </row>
    <row r="29" spans="1:8" ht="15.75">
      <c r="A29" s="114" t="s">
        <v>29</v>
      </c>
      <c r="B29" s="13"/>
      <c r="C29" s="14"/>
      <c r="D29" s="15"/>
      <c r="E29" s="16"/>
      <c r="F29" s="16"/>
      <c r="G29" s="119"/>
      <c r="H29" s="18"/>
    </row>
    <row r="30" spans="1:8" ht="15.75">
      <c r="A30" s="114" t="s">
        <v>132</v>
      </c>
      <c r="B30" s="13"/>
      <c r="C30" s="14"/>
      <c r="D30" s="15"/>
      <c r="E30" s="16"/>
      <c r="F30" s="16"/>
      <c r="G30" s="119"/>
      <c r="H30" s="18"/>
    </row>
    <row r="31" spans="1:8" ht="15.75">
      <c r="A31" s="114" t="s">
        <v>93</v>
      </c>
      <c r="B31" s="13"/>
      <c r="C31" s="14"/>
      <c r="D31" s="15">
        <v>2</v>
      </c>
      <c r="E31" s="16">
        <v>215856</v>
      </c>
      <c r="F31" s="16">
        <v>33244</v>
      </c>
      <c r="G31" s="119">
        <f>F31/E31</f>
        <v>0.15401008079460382</v>
      </c>
      <c r="H31" s="18"/>
    </row>
    <row r="32" spans="1:8" ht="15.75">
      <c r="A32" s="114" t="s">
        <v>120</v>
      </c>
      <c r="B32" s="13"/>
      <c r="C32" s="14"/>
      <c r="D32" s="15"/>
      <c r="E32" s="16"/>
      <c r="F32" s="16"/>
      <c r="G32" s="119"/>
      <c r="H32" s="18"/>
    </row>
    <row r="33" spans="1:8" ht="15.75">
      <c r="A33" s="114" t="s">
        <v>33</v>
      </c>
      <c r="B33" s="13"/>
      <c r="C33" s="14"/>
      <c r="D33" s="15">
        <v>2</v>
      </c>
      <c r="E33" s="16">
        <v>658602</v>
      </c>
      <c r="F33" s="16">
        <v>184989.5</v>
      </c>
      <c r="G33" s="119">
        <f>F33/E33</f>
        <v>0.280882080528149</v>
      </c>
      <c r="H33" s="18"/>
    </row>
    <row r="34" spans="1:8" ht="15.75">
      <c r="A34" s="114" t="s">
        <v>94</v>
      </c>
      <c r="B34" s="13"/>
      <c r="C34" s="14"/>
      <c r="D34" s="15">
        <v>3</v>
      </c>
      <c r="E34" s="16">
        <v>1001962</v>
      </c>
      <c r="F34" s="16">
        <v>152097</v>
      </c>
      <c r="G34" s="119">
        <f>F34/E34</f>
        <v>0.15179917002840426</v>
      </c>
      <c r="H34" s="18"/>
    </row>
    <row r="35" spans="1:8" ht="15">
      <c r="A35" s="20" t="s">
        <v>34</v>
      </c>
      <c r="B35" s="13"/>
      <c r="C35" s="14"/>
      <c r="D35" s="21"/>
      <c r="E35" s="70">
        <v>24320</v>
      </c>
      <c r="F35" s="16">
        <v>3061</v>
      </c>
      <c r="G35" s="120"/>
      <c r="H35" s="18"/>
    </row>
    <row r="36" spans="1:8" ht="15">
      <c r="A36" s="20" t="s">
        <v>53</v>
      </c>
      <c r="B36" s="13"/>
      <c r="C36" s="14"/>
      <c r="D36" s="21"/>
      <c r="E36" s="70"/>
      <c r="F36" s="16"/>
      <c r="G36" s="120"/>
      <c r="H36" s="18"/>
    </row>
    <row r="37" spans="1:8" ht="15">
      <c r="A37" s="20" t="s">
        <v>36</v>
      </c>
      <c r="B37" s="13"/>
      <c r="C37" s="14"/>
      <c r="D37" s="21"/>
      <c r="E37" s="70"/>
      <c r="F37" s="16"/>
      <c r="G37" s="120"/>
      <c r="H37" s="18"/>
    </row>
    <row r="38" spans="1:8" ht="15">
      <c r="A38" s="24"/>
      <c r="B38" s="25"/>
      <c r="C38" s="14"/>
      <c r="D38" s="21"/>
      <c r="E38" s="71"/>
      <c r="F38" s="71"/>
      <c r="G38" s="120"/>
      <c r="H38" s="18"/>
    </row>
    <row r="39" spans="1:8" ht="15.75">
      <c r="A39" s="27" t="s">
        <v>37</v>
      </c>
      <c r="B39" s="28"/>
      <c r="C39" s="29"/>
      <c r="D39" s="30">
        <f>SUM(D9:D38)</f>
        <v>77</v>
      </c>
      <c r="E39" s="31">
        <f>SUM(E9:E38)</f>
        <v>12240864</v>
      </c>
      <c r="F39" s="31">
        <f>SUM(F9:F38)</f>
        <v>2501416.2</v>
      </c>
      <c r="G39" s="107">
        <f>F39/E39</f>
        <v>0.20434964394670183</v>
      </c>
      <c r="H39" s="18"/>
    </row>
    <row r="40" spans="1:8" ht="15.75">
      <c r="A40" s="33"/>
      <c r="B40" s="33"/>
      <c r="C40" s="33"/>
      <c r="D40" s="34"/>
      <c r="E40" s="35"/>
      <c r="F40" s="36"/>
      <c r="G40" s="36"/>
      <c r="H40" s="2"/>
    </row>
    <row r="41" spans="1:8" ht="18">
      <c r="A41" s="37" t="s">
        <v>38</v>
      </c>
      <c r="B41" s="38"/>
      <c r="C41" s="38"/>
      <c r="D41" s="39"/>
      <c r="E41" s="40"/>
      <c r="F41" s="41"/>
      <c r="G41" s="108"/>
      <c r="H41" s="2"/>
    </row>
    <row r="42" spans="1:8" ht="15.75">
      <c r="A42" s="42"/>
      <c r="B42" s="42"/>
      <c r="C42" s="42"/>
      <c r="D42" s="43"/>
      <c r="E42" s="39" t="s">
        <v>39</v>
      </c>
      <c r="F42" s="39" t="s">
        <v>39</v>
      </c>
      <c r="G42" s="109" t="s">
        <v>5</v>
      </c>
      <c r="H42" s="2"/>
    </row>
    <row r="43" spans="1:8" ht="15.75">
      <c r="A43" s="42"/>
      <c r="B43" s="42"/>
      <c r="C43" s="42"/>
      <c r="D43" s="43" t="s">
        <v>6</v>
      </c>
      <c r="E43" s="44" t="s">
        <v>40</v>
      </c>
      <c r="F43" s="41" t="s">
        <v>8</v>
      </c>
      <c r="G43" s="110" t="s">
        <v>41</v>
      </c>
      <c r="H43" s="2"/>
    </row>
    <row r="44" spans="1:8" ht="15.75">
      <c r="A44" s="45" t="s">
        <v>42</v>
      </c>
      <c r="B44" s="46"/>
      <c r="C44" s="14"/>
      <c r="D44" s="15">
        <v>113</v>
      </c>
      <c r="E44" s="16">
        <v>18425274.95</v>
      </c>
      <c r="F44" s="16">
        <v>1118230.01</v>
      </c>
      <c r="G44" s="119">
        <f>1-(+F44/E44)</f>
        <v>0.9393099960226102</v>
      </c>
      <c r="H44" s="18"/>
    </row>
    <row r="45" spans="1:8" ht="15.75">
      <c r="A45" s="45" t="s">
        <v>43</v>
      </c>
      <c r="B45" s="46"/>
      <c r="C45" s="14"/>
      <c r="D45" s="15"/>
      <c r="E45" s="16"/>
      <c r="F45" s="16"/>
      <c r="G45" s="119"/>
      <c r="H45" s="18"/>
    </row>
    <row r="46" spans="1:8" ht="15.75">
      <c r="A46" s="45" t="s">
        <v>44</v>
      </c>
      <c r="B46" s="46"/>
      <c r="C46" s="14"/>
      <c r="D46" s="15">
        <v>378</v>
      </c>
      <c r="E46" s="16">
        <v>35789695.75</v>
      </c>
      <c r="F46" s="16">
        <v>1917872.34</v>
      </c>
      <c r="G46" s="119">
        <f>1-(+F46/E46)</f>
        <v>0.9464127229972331</v>
      </c>
      <c r="H46" s="18"/>
    </row>
    <row r="47" spans="1:8" ht="15.75">
      <c r="A47" s="45" t="s">
        <v>45</v>
      </c>
      <c r="B47" s="46"/>
      <c r="C47" s="14"/>
      <c r="D47" s="15">
        <v>37</v>
      </c>
      <c r="E47" s="16">
        <v>4739538.5</v>
      </c>
      <c r="F47" s="16">
        <v>456441.07</v>
      </c>
      <c r="G47" s="119">
        <f>1-(+F47/E47)</f>
        <v>0.9036950390845016</v>
      </c>
      <c r="H47" s="18"/>
    </row>
    <row r="48" spans="1:8" ht="15.75">
      <c r="A48" s="45" t="s">
        <v>46</v>
      </c>
      <c r="B48" s="46"/>
      <c r="C48" s="14"/>
      <c r="D48" s="15">
        <v>115</v>
      </c>
      <c r="E48" s="16">
        <v>25337872.88</v>
      </c>
      <c r="F48" s="16">
        <v>1709509.92</v>
      </c>
      <c r="G48" s="119">
        <f>1-(+F48/E48)</f>
        <v>0.9325314351328453</v>
      </c>
      <c r="H48" s="18"/>
    </row>
    <row r="49" spans="1:8" ht="15.75">
      <c r="A49" s="45" t="s">
        <v>47</v>
      </c>
      <c r="B49" s="46"/>
      <c r="C49" s="14"/>
      <c r="D49" s="15"/>
      <c r="E49" s="16"/>
      <c r="F49" s="16"/>
      <c r="G49" s="119"/>
      <c r="H49" s="18"/>
    </row>
    <row r="50" spans="1:8" ht="15.75">
      <c r="A50" s="45" t="s">
        <v>48</v>
      </c>
      <c r="B50" s="46"/>
      <c r="C50" s="14"/>
      <c r="D50" s="15">
        <v>15</v>
      </c>
      <c r="E50" s="16">
        <v>4999230</v>
      </c>
      <c r="F50" s="16">
        <v>359267</v>
      </c>
      <c r="G50" s="119">
        <f>1-(+F50/E50)</f>
        <v>0.9281355328720623</v>
      </c>
      <c r="H50" s="18"/>
    </row>
    <row r="51" spans="1:8" ht="15.75">
      <c r="A51" s="45" t="s">
        <v>49</v>
      </c>
      <c r="B51" s="46"/>
      <c r="C51" s="14"/>
      <c r="D51" s="15">
        <v>4</v>
      </c>
      <c r="E51" s="16">
        <v>1573800</v>
      </c>
      <c r="F51" s="16">
        <v>105690</v>
      </c>
      <c r="G51" s="119">
        <f>1-(+F51/E51)</f>
        <v>0.9328440716736561</v>
      </c>
      <c r="H51" s="18"/>
    </row>
    <row r="52" spans="1:8" ht="15.75">
      <c r="A52" s="78" t="s">
        <v>50</v>
      </c>
      <c r="B52" s="46"/>
      <c r="C52" s="14"/>
      <c r="D52" s="15">
        <v>4</v>
      </c>
      <c r="E52" s="16">
        <v>2463925</v>
      </c>
      <c r="F52" s="16">
        <v>156100</v>
      </c>
      <c r="G52" s="119">
        <f>1-(+F52/E52)</f>
        <v>0.9366457988778067</v>
      </c>
      <c r="H52" s="18"/>
    </row>
    <row r="53" spans="1:8" ht="15.75">
      <c r="A53" s="79" t="s">
        <v>72</v>
      </c>
      <c r="B53" s="46"/>
      <c r="C53" s="14"/>
      <c r="D53" s="15">
        <v>2</v>
      </c>
      <c r="E53" s="16">
        <v>263700</v>
      </c>
      <c r="F53" s="16">
        <v>31900</v>
      </c>
      <c r="G53" s="119">
        <f>1-(+F53/E53)</f>
        <v>0.8790291998483125</v>
      </c>
      <c r="H53" s="18"/>
    </row>
    <row r="54" spans="1:8" ht="15.75">
      <c r="A54" s="45" t="s">
        <v>125</v>
      </c>
      <c r="B54" s="46"/>
      <c r="C54" s="14"/>
      <c r="D54" s="15">
        <v>1658</v>
      </c>
      <c r="E54" s="16">
        <v>101440302.71</v>
      </c>
      <c r="F54" s="16">
        <v>11859879.77</v>
      </c>
      <c r="G54" s="119">
        <f>1-(+F54/E54)</f>
        <v>0.8830851303361612</v>
      </c>
      <c r="H54" s="18"/>
    </row>
    <row r="55" spans="1:8" ht="15.75">
      <c r="A55" s="126" t="s">
        <v>126</v>
      </c>
      <c r="B55" s="48"/>
      <c r="C55" s="14"/>
      <c r="D55" s="15"/>
      <c r="E55" s="16"/>
      <c r="F55" s="16"/>
      <c r="G55" s="119"/>
      <c r="H55" s="18"/>
    </row>
    <row r="56" spans="1:8" ht="15">
      <c r="A56" s="49" t="s">
        <v>51</v>
      </c>
      <c r="B56" s="48"/>
      <c r="C56" s="14"/>
      <c r="D56" s="21"/>
      <c r="E56" s="71"/>
      <c r="F56" s="16"/>
      <c r="G56" s="120"/>
      <c r="H56" s="18"/>
    </row>
    <row r="57" spans="1:8" ht="15">
      <c r="A57" s="20" t="s">
        <v>52</v>
      </c>
      <c r="B57" s="46"/>
      <c r="C57" s="14"/>
      <c r="D57" s="21"/>
      <c r="E57" s="71"/>
      <c r="F57" s="16"/>
      <c r="G57" s="120"/>
      <c r="H57" s="18"/>
    </row>
    <row r="58" spans="1:8" ht="15">
      <c r="A58" s="20" t="s">
        <v>35</v>
      </c>
      <c r="B58" s="46"/>
      <c r="C58" s="14"/>
      <c r="D58" s="21"/>
      <c r="E58" s="70"/>
      <c r="F58" s="16"/>
      <c r="G58" s="120"/>
      <c r="H58" s="18"/>
    </row>
    <row r="59" spans="1:8" ht="15">
      <c r="A59" s="20" t="s">
        <v>36</v>
      </c>
      <c r="B59" s="46"/>
      <c r="C59" s="14"/>
      <c r="D59" s="21"/>
      <c r="E59" s="70"/>
      <c r="F59" s="16"/>
      <c r="G59" s="120"/>
      <c r="H59" s="18"/>
    </row>
    <row r="60" spans="1:8" ht="15.75">
      <c r="A60" s="50"/>
      <c r="B60" s="25"/>
      <c r="C60" s="14"/>
      <c r="D60" s="21"/>
      <c r="E60" s="26"/>
      <c r="F60" s="26"/>
      <c r="G60" s="120"/>
      <c r="H60" s="2"/>
    </row>
    <row r="61" spans="1:8" ht="15.75">
      <c r="A61" s="28" t="s">
        <v>54</v>
      </c>
      <c r="B61" s="28"/>
      <c r="C61" s="29"/>
      <c r="D61" s="30">
        <f>SUM(D44:D57)</f>
        <v>2326</v>
      </c>
      <c r="E61" s="31">
        <f>SUM(E44:E60)</f>
        <v>195033339.79</v>
      </c>
      <c r="F61" s="31">
        <f>SUM(F44:F60)</f>
        <v>17714890.11</v>
      </c>
      <c r="G61" s="111">
        <f>1-(+F61/E61)</f>
        <v>0.9091699392059106</v>
      </c>
      <c r="H61" s="2"/>
    </row>
    <row r="62" spans="1:8" ht="15">
      <c r="A62" s="51"/>
      <c r="B62" s="51"/>
      <c r="C62" s="51"/>
      <c r="D62" s="52"/>
      <c r="E62" s="53"/>
      <c r="F62" s="54"/>
      <c r="G62" s="54"/>
      <c r="H62" s="2"/>
    </row>
    <row r="63" spans="1:8" ht="18">
      <c r="A63" s="55" t="s">
        <v>55</v>
      </c>
      <c r="B63" s="56"/>
      <c r="C63" s="56"/>
      <c r="D63" s="56"/>
      <c r="E63" s="56"/>
      <c r="F63" s="57">
        <f>F61+F39</f>
        <v>20216306.31</v>
      </c>
      <c r="G63" s="56"/>
      <c r="H63" s="2"/>
    </row>
    <row r="64" spans="1:8" ht="18">
      <c r="A64" s="55"/>
      <c r="B64" s="56"/>
      <c r="C64" s="56"/>
      <c r="D64" s="56"/>
      <c r="E64" s="56"/>
      <c r="F64" s="57"/>
      <c r="G64" s="56"/>
      <c r="H64" s="2"/>
    </row>
    <row r="65" spans="1:8" ht="15.75">
      <c r="A65" s="4" t="s">
        <v>57</v>
      </c>
      <c r="B65" s="60"/>
      <c r="C65" s="60"/>
      <c r="D65" s="60"/>
      <c r="E65" s="60"/>
      <c r="F65" s="61"/>
      <c r="G65" s="60"/>
      <c r="H65" s="2"/>
    </row>
    <row r="66" spans="1:8" ht="15.75">
      <c r="A66" s="4" t="s">
        <v>58</v>
      </c>
      <c r="B66" s="60"/>
      <c r="C66" s="60"/>
      <c r="D66" s="60"/>
      <c r="E66" s="60"/>
      <c r="F66" s="61"/>
      <c r="G66" s="60"/>
      <c r="H66" s="2"/>
    </row>
    <row r="67" spans="1:8" ht="15.75">
      <c r="A67" s="4"/>
      <c r="B67" s="60"/>
      <c r="C67" s="60"/>
      <c r="D67" s="60"/>
      <c r="E67" s="60"/>
      <c r="F67" s="61"/>
      <c r="G67" s="60"/>
      <c r="H67" s="2"/>
    </row>
    <row r="68" spans="1:8" ht="18">
      <c r="A68" s="62" t="s">
        <v>59</v>
      </c>
      <c r="B68" s="59"/>
      <c r="C68" s="59"/>
      <c r="D68" s="59"/>
      <c r="E68" s="59"/>
      <c r="F68" s="57"/>
      <c r="G68" s="59"/>
      <c r="H68" s="2"/>
    </row>
    <row r="69" spans="1:8" ht="18">
      <c r="A69" s="63"/>
      <c r="B69" s="59"/>
      <c r="C69" s="59"/>
      <c r="D69" s="59"/>
      <c r="E69" s="57"/>
      <c r="F69" s="2"/>
      <c r="G69" s="2"/>
      <c r="H69" s="2"/>
    </row>
    <row r="70" spans="1:8" ht="18">
      <c r="A70" s="63"/>
      <c r="B70" s="59"/>
      <c r="C70" s="59"/>
      <c r="D70" s="59"/>
      <c r="E70" s="64"/>
      <c r="F70" s="2"/>
      <c r="G70" s="2"/>
      <c r="H70" s="2"/>
    </row>
    <row r="71" spans="1:8" ht="18">
      <c r="A71" s="63"/>
      <c r="B71" s="59"/>
      <c r="C71" s="59"/>
      <c r="D71" s="59"/>
      <c r="E71" s="65"/>
      <c r="F71" s="2"/>
      <c r="G71" s="2"/>
      <c r="H71" s="2"/>
    </row>
    <row r="72" spans="1:8" ht="18">
      <c r="A72" s="63"/>
      <c r="B72" s="59"/>
      <c r="C72" s="59"/>
      <c r="D72" s="59"/>
      <c r="E72" s="66"/>
      <c r="F72" s="2"/>
      <c r="G72" s="2"/>
      <c r="H72" s="2"/>
    </row>
    <row r="73" spans="1:8" ht="18">
      <c r="A73" s="63"/>
      <c r="B73" s="59"/>
      <c r="C73" s="59"/>
      <c r="D73" s="59"/>
      <c r="E73" s="57"/>
      <c r="F73" s="2"/>
      <c r="G73" s="2"/>
      <c r="H73" s="2"/>
    </row>
    <row r="74" spans="1:8" ht="18">
      <c r="A74" s="63"/>
      <c r="B74" s="59"/>
      <c r="C74" s="59"/>
      <c r="D74" s="59"/>
      <c r="E74" s="57"/>
      <c r="F74" s="2"/>
      <c r="G74" s="2"/>
      <c r="H74" s="2"/>
    </row>
    <row r="75" spans="1:8" ht="18">
      <c r="A75" s="63"/>
      <c r="B75" s="59"/>
      <c r="C75" s="59"/>
      <c r="D75" s="59"/>
      <c r="E75" s="64"/>
      <c r="F75" s="2"/>
      <c r="G75" s="2"/>
      <c r="H75" s="2"/>
    </row>
    <row r="76" spans="1:8" ht="18">
      <c r="A76" s="63"/>
      <c r="B76" s="59"/>
      <c r="C76" s="59"/>
      <c r="D76" s="59"/>
      <c r="E76" s="65"/>
      <c r="F76" s="2"/>
      <c r="G76" s="2"/>
      <c r="H76" s="2"/>
    </row>
    <row r="77" spans="1:8" ht="18">
      <c r="A77" s="63"/>
      <c r="B77" s="59"/>
      <c r="C77" s="59"/>
      <c r="D77" s="59"/>
      <c r="E77" s="65"/>
      <c r="F77" s="2"/>
      <c r="G77" s="2"/>
      <c r="H77" s="2"/>
    </row>
    <row r="78" spans="1:8" ht="18">
      <c r="A78" s="63"/>
      <c r="B78" s="59"/>
      <c r="C78" s="59"/>
      <c r="D78" s="59"/>
      <c r="E78" s="65"/>
      <c r="F78" s="2"/>
      <c r="G78" s="2"/>
      <c r="H78" s="2"/>
    </row>
    <row r="79" spans="1:8" ht="18">
      <c r="A79" s="63"/>
      <c r="B79" s="59"/>
      <c r="C79" s="59"/>
      <c r="D79" s="59"/>
      <c r="E79" s="67"/>
      <c r="F79" s="2"/>
      <c r="G79" s="2"/>
      <c r="H79" s="2"/>
    </row>
    <row r="80" spans="1:8" ht="18">
      <c r="A80" s="63"/>
      <c r="B80" s="59"/>
      <c r="C80" s="59"/>
      <c r="D80" s="59"/>
      <c r="E80" s="59"/>
      <c r="F80" s="2"/>
      <c r="G80" s="2"/>
      <c r="H80" s="2"/>
    </row>
    <row r="81" spans="1:8" ht="15.75">
      <c r="A81" s="68"/>
      <c r="B81" s="2"/>
      <c r="C81" s="2"/>
      <c r="D81" s="2"/>
      <c r="E81" s="2"/>
      <c r="F81" s="2"/>
      <c r="G81" s="2"/>
      <c r="H81" s="2"/>
    </row>
  </sheetData>
  <sheetProtection/>
  <printOptions horizontalCentered="1"/>
  <pageMargins left="0.20625" right="0.5" top="0.319444444444444" bottom="0.25" header="0.5" footer="0.5"/>
  <pageSetup horizontalDpi="600" verticalDpi="600" orientation="landscape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2"/>
  <sheetViews>
    <sheetView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JUNE 2016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95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12" t="s">
        <v>10</v>
      </c>
      <c r="B9" s="13"/>
      <c r="C9" s="14"/>
      <c r="D9" s="15">
        <v>2</v>
      </c>
      <c r="E9" s="121">
        <v>227365</v>
      </c>
      <c r="F9" s="122">
        <v>295375</v>
      </c>
      <c r="G9" s="119">
        <f>F9/E9</f>
        <v>1.2991225562421658</v>
      </c>
      <c r="H9" s="18"/>
    </row>
    <row r="10" spans="1:8" ht="15.75">
      <c r="A10" s="112" t="s">
        <v>11</v>
      </c>
      <c r="B10" s="13"/>
      <c r="C10" s="14"/>
      <c r="D10" s="15">
        <v>3</v>
      </c>
      <c r="E10" s="121">
        <v>567330</v>
      </c>
      <c r="F10" s="122">
        <v>52432</v>
      </c>
      <c r="G10" s="119">
        <f>F10/E10</f>
        <v>0.09241887437646519</v>
      </c>
      <c r="H10" s="18"/>
    </row>
    <row r="11" spans="1:8" ht="15.75">
      <c r="A11" s="112" t="s">
        <v>114</v>
      </c>
      <c r="B11" s="13"/>
      <c r="C11" s="14"/>
      <c r="D11" s="15"/>
      <c r="E11" s="121"/>
      <c r="F11" s="122"/>
      <c r="G11" s="119"/>
      <c r="H11" s="18"/>
    </row>
    <row r="12" spans="1:8" ht="15.75">
      <c r="A12" s="112" t="s">
        <v>30</v>
      </c>
      <c r="B12" s="13"/>
      <c r="C12" s="14"/>
      <c r="D12" s="15">
        <v>1</v>
      </c>
      <c r="E12" s="121">
        <v>307291</v>
      </c>
      <c r="F12" s="122">
        <v>57226</v>
      </c>
      <c r="G12" s="119">
        <f>F12/E12</f>
        <v>0.1862273870695855</v>
      </c>
      <c r="H12" s="18"/>
    </row>
    <row r="13" spans="1:8" ht="15.75">
      <c r="A13" s="112" t="s">
        <v>90</v>
      </c>
      <c r="B13" s="13"/>
      <c r="C13" s="14"/>
      <c r="D13" s="15">
        <v>19</v>
      </c>
      <c r="E13" s="121">
        <v>2683445</v>
      </c>
      <c r="F13" s="122">
        <v>409216</v>
      </c>
      <c r="G13" s="119">
        <f>F13/E13</f>
        <v>0.152496511014759</v>
      </c>
      <c r="H13" s="18"/>
    </row>
    <row r="14" spans="1:8" ht="15.75">
      <c r="A14" s="112" t="s">
        <v>133</v>
      </c>
      <c r="B14" s="13"/>
      <c r="C14" s="14"/>
      <c r="D14" s="15">
        <v>1</v>
      </c>
      <c r="E14" s="121">
        <v>171496</v>
      </c>
      <c r="F14" s="122">
        <v>31828</v>
      </c>
      <c r="G14" s="119">
        <f>F14/E14</f>
        <v>0.18559033446844242</v>
      </c>
      <c r="H14" s="18"/>
    </row>
    <row r="15" spans="1:8" ht="15.75">
      <c r="A15" s="112" t="s">
        <v>136</v>
      </c>
      <c r="B15" s="13"/>
      <c r="C15" s="14"/>
      <c r="D15" s="15"/>
      <c r="E15" s="121"/>
      <c r="F15" s="122"/>
      <c r="G15" s="119"/>
      <c r="H15" s="18"/>
    </row>
    <row r="16" spans="1:8" ht="15.75">
      <c r="A16" s="112" t="s">
        <v>144</v>
      </c>
      <c r="B16" s="13"/>
      <c r="C16" s="14"/>
      <c r="D16" s="15">
        <v>2</v>
      </c>
      <c r="E16" s="121">
        <v>79101</v>
      </c>
      <c r="F16" s="122">
        <v>33979</v>
      </c>
      <c r="G16" s="119">
        <f aca="true" t="shared" si="0" ref="G16:G21">F16/E16</f>
        <v>0.4295647336948964</v>
      </c>
      <c r="H16" s="18"/>
    </row>
    <row r="17" spans="1:8" ht="15.75">
      <c r="A17" s="112" t="s">
        <v>96</v>
      </c>
      <c r="B17" s="13"/>
      <c r="C17" s="14"/>
      <c r="D17" s="15">
        <v>3</v>
      </c>
      <c r="E17" s="121">
        <v>930772</v>
      </c>
      <c r="F17" s="122">
        <v>87609</v>
      </c>
      <c r="G17" s="119">
        <f t="shared" si="0"/>
        <v>0.09412509185923083</v>
      </c>
      <c r="H17" s="18"/>
    </row>
    <row r="18" spans="1:8" ht="15.75">
      <c r="A18" s="114" t="s">
        <v>145</v>
      </c>
      <c r="B18" s="13"/>
      <c r="C18" s="14"/>
      <c r="D18" s="15"/>
      <c r="E18" s="121"/>
      <c r="F18" s="122"/>
      <c r="G18" s="119"/>
      <c r="H18" s="18"/>
    </row>
    <row r="19" spans="1:8" ht="15.75">
      <c r="A19" s="112" t="s">
        <v>19</v>
      </c>
      <c r="B19" s="13"/>
      <c r="C19" s="14"/>
      <c r="D19" s="15">
        <v>1</v>
      </c>
      <c r="E19" s="121">
        <v>599693</v>
      </c>
      <c r="F19" s="122">
        <v>208764</v>
      </c>
      <c r="G19" s="119">
        <f t="shared" si="0"/>
        <v>0.34811812043829093</v>
      </c>
      <c r="H19" s="18"/>
    </row>
    <row r="20" spans="1:8" ht="15.75">
      <c r="A20" s="112" t="s">
        <v>71</v>
      </c>
      <c r="B20" s="13"/>
      <c r="C20" s="14"/>
      <c r="D20" s="15"/>
      <c r="E20" s="121"/>
      <c r="F20" s="122"/>
      <c r="G20" s="119"/>
      <c r="H20" s="18"/>
    </row>
    <row r="21" spans="1:8" ht="15.75">
      <c r="A21" s="112" t="s">
        <v>148</v>
      </c>
      <c r="B21" s="13"/>
      <c r="C21" s="14"/>
      <c r="D21" s="15">
        <v>1</v>
      </c>
      <c r="E21" s="121">
        <v>189270</v>
      </c>
      <c r="F21" s="122">
        <v>35824</v>
      </c>
      <c r="G21" s="119">
        <f t="shared" si="0"/>
        <v>0.18927458128599356</v>
      </c>
      <c r="H21" s="18"/>
    </row>
    <row r="22" spans="1:8" ht="15.75">
      <c r="A22" s="112" t="s">
        <v>22</v>
      </c>
      <c r="B22" s="13"/>
      <c r="C22" s="14"/>
      <c r="D22" s="15"/>
      <c r="E22" s="121"/>
      <c r="F22" s="122"/>
      <c r="G22" s="119"/>
      <c r="H22" s="18"/>
    </row>
    <row r="23" spans="1:8" ht="15.75">
      <c r="A23" s="112" t="s">
        <v>137</v>
      </c>
      <c r="B23" s="13"/>
      <c r="C23" s="14"/>
      <c r="D23" s="15"/>
      <c r="E23" s="121"/>
      <c r="F23" s="122"/>
      <c r="G23" s="119"/>
      <c r="H23" s="18"/>
    </row>
    <row r="24" spans="1:8" ht="15.75">
      <c r="A24" s="112" t="s">
        <v>23</v>
      </c>
      <c r="B24" s="13"/>
      <c r="C24" s="14"/>
      <c r="D24" s="15"/>
      <c r="E24" s="121"/>
      <c r="F24" s="122"/>
      <c r="G24" s="119"/>
      <c r="H24" s="18"/>
    </row>
    <row r="25" spans="1:8" ht="15.75">
      <c r="A25" s="113" t="s">
        <v>25</v>
      </c>
      <c r="B25" s="13"/>
      <c r="C25" s="14"/>
      <c r="D25" s="15">
        <v>4</v>
      </c>
      <c r="E25" s="121">
        <v>578100</v>
      </c>
      <c r="F25" s="122">
        <v>146114.5</v>
      </c>
      <c r="G25" s="119">
        <f aca="true" t="shared" si="1" ref="G25:G30">F25/E25</f>
        <v>0.2527495243037537</v>
      </c>
      <c r="H25" s="18"/>
    </row>
    <row r="26" spans="1:8" ht="15.75">
      <c r="A26" s="113" t="s">
        <v>26</v>
      </c>
      <c r="B26" s="13"/>
      <c r="C26" s="14"/>
      <c r="D26" s="15"/>
      <c r="E26" s="121"/>
      <c r="F26" s="122"/>
      <c r="G26" s="119"/>
      <c r="H26" s="18"/>
    </row>
    <row r="27" spans="1:8" ht="15.75">
      <c r="A27" s="114" t="s">
        <v>27</v>
      </c>
      <c r="B27" s="13"/>
      <c r="C27" s="14"/>
      <c r="D27" s="15"/>
      <c r="E27" s="121"/>
      <c r="F27" s="122"/>
      <c r="G27" s="119"/>
      <c r="H27" s="18"/>
    </row>
    <row r="28" spans="1:8" ht="15.75">
      <c r="A28" s="114" t="s">
        <v>28</v>
      </c>
      <c r="B28" s="13"/>
      <c r="C28" s="14"/>
      <c r="D28" s="15"/>
      <c r="E28" s="121"/>
      <c r="F28" s="122"/>
      <c r="G28" s="119"/>
      <c r="H28" s="18"/>
    </row>
    <row r="29" spans="1:8" ht="15.75">
      <c r="A29" s="114" t="s">
        <v>29</v>
      </c>
      <c r="B29" s="13"/>
      <c r="C29" s="14"/>
      <c r="D29" s="15">
        <v>1</v>
      </c>
      <c r="E29" s="121">
        <v>165898</v>
      </c>
      <c r="F29" s="122">
        <v>78382</v>
      </c>
      <c r="G29" s="119">
        <f t="shared" si="1"/>
        <v>0.4724710364199689</v>
      </c>
      <c r="H29" s="18"/>
    </row>
    <row r="30" spans="1:8" ht="15.75">
      <c r="A30" s="114" t="s">
        <v>81</v>
      </c>
      <c r="B30" s="13"/>
      <c r="C30" s="14"/>
      <c r="D30" s="15">
        <v>2</v>
      </c>
      <c r="E30" s="121">
        <v>175450</v>
      </c>
      <c r="F30" s="122">
        <v>52257</v>
      </c>
      <c r="G30" s="119">
        <f t="shared" si="1"/>
        <v>0.2978455400398974</v>
      </c>
      <c r="H30" s="18"/>
    </row>
    <row r="31" spans="1:8" ht="15.75">
      <c r="A31" s="114" t="s">
        <v>98</v>
      </c>
      <c r="B31" s="13"/>
      <c r="C31" s="14"/>
      <c r="D31" s="15"/>
      <c r="E31" s="121"/>
      <c r="F31" s="122"/>
      <c r="G31" s="119"/>
      <c r="H31" s="18"/>
    </row>
    <row r="32" spans="1:8" ht="15.75">
      <c r="A32" s="114" t="s">
        <v>140</v>
      </c>
      <c r="B32" s="13"/>
      <c r="C32" s="14"/>
      <c r="D32" s="15">
        <v>1</v>
      </c>
      <c r="E32" s="121">
        <v>169456</v>
      </c>
      <c r="F32" s="122">
        <v>60758.5</v>
      </c>
      <c r="G32" s="119">
        <f>F32/E32</f>
        <v>0.3585503021433292</v>
      </c>
      <c r="H32" s="18"/>
    </row>
    <row r="33" spans="1:8" ht="15.75">
      <c r="A33" s="114" t="s">
        <v>33</v>
      </c>
      <c r="B33" s="13"/>
      <c r="C33" s="14"/>
      <c r="D33" s="15">
        <v>2</v>
      </c>
      <c r="E33" s="121">
        <v>544998</v>
      </c>
      <c r="F33" s="122">
        <v>154941.48</v>
      </c>
      <c r="G33" s="119">
        <f>F33/E33</f>
        <v>0.28429733687096104</v>
      </c>
      <c r="H33" s="18"/>
    </row>
    <row r="34" spans="1:8" ht="15.75">
      <c r="A34" s="114" t="s">
        <v>94</v>
      </c>
      <c r="B34" s="13"/>
      <c r="C34" s="14"/>
      <c r="D34" s="15">
        <v>12</v>
      </c>
      <c r="E34" s="121">
        <v>2698528</v>
      </c>
      <c r="F34" s="122">
        <v>484948</v>
      </c>
      <c r="G34" s="119">
        <f>F34/E34</f>
        <v>0.17970834469755362</v>
      </c>
      <c r="H34" s="18"/>
    </row>
    <row r="35" spans="1:8" ht="15">
      <c r="A35" s="20" t="s">
        <v>34</v>
      </c>
      <c r="B35" s="13"/>
      <c r="C35" s="14"/>
      <c r="D35" s="21"/>
      <c r="E35" s="121"/>
      <c r="F35" s="122"/>
      <c r="G35" s="120"/>
      <c r="H35" s="18"/>
    </row>
    <row r="36" spans="1:8" ht="15">
      <c r="A36" s="20" t="s">
        <v>53</v>
      </c>
      <c r="B36" s="13"/>
      <c r="C36" s="14"/>
      <c r="D36" s="21"/>
      <c r="E36" s="121"/>
      <c r="F36" s="122"/>
      <c r="G36" s="120"/>
      <c r="H36" s="18"/>
    </row>
    <row r="37" spans="1:8" ht="15">
      <c r="A37" s="20" t="s">
        <v>36</v>
      </c>
      <c r="B37" s="13"/>
      <c r="C37" s="14"/>
      <c r="D37" s="21"/>
      <c r="E37" s="70"/>
      <c r="F37" s="16"/>
      <c r="G37" s="120"/>
      <c r="H37" s="18"/>
    </row>
    <row r="38" spans="1:8" ht="15">
      <c r="A38" s="24"/>
      <c r="B38" s="25"/>
      <c r="C38" s="14"/>
      <c r="D38" s="21"/>
      <c r="E38" s="71"/>
      <c r="F38" s="71"/>
      <c r="G38" s="120"/>
      <c r="H38" s="18"/>
    </row>
    <row r="39" spans="1:8" ht="15.75">
      <c r="A39" s="27" t="s">
        <v>37</v>
      </c>
      <c r="B39" s="28"/>
      <c r="C39" s="29"/>
      <c r="D39" s="30">
        <f>SUM(D9:D38)</f>
        <v>55</v>
      </c>
      <c r="E39" s="31">
        <f>SUM(E9:E38)</f>
        <v>10088193</v>
      </c>
      <c r="F39" s="31">
        <f>SUM(F9:F38)</f>
        <v>2189654.48</v>
      </c>
      <c r="G39" s="107">
        <f>F39/E39</f>
        <v>0.21705120827882654</v>
      </c>
      <c r="H39" s="18"/>
    </row>
    <row r="40" spans="1:8" ht="15.75">
      <c r="A40" s="33"/>
      <c r="B40" s="33"/>
      <c r="C40" s="33"/>
      <c r="D40" s="34"/>
      <c r="E40" s="35"/>
      <c r="F40" s="36"/>
      <c r="G40" s="36"/>
      <c r="H40" s="2"/>
    </row>
    <row r="41" spans="1:8" ht="18">
      <c r="A41" s="37" t="s">
        <v>38</v>
      </c>
      <c r="B41" s="38"/>
      <c r="C41" s="38"/>
      <c r="D41" s="39"/>
      <c r="E41" s="40"/>
      <c r="F41" s="41"/>
      <c r="G41" s="108"/>
      <c r="H41" s="2"/>
    </row>
    <row r="42" spans="1:8" ht="15.75">
      <c r="A42" s="42"/>
      <c r="B42" s="42"/>
      <c r="C42" s="42"/>
      <c r="D42" s="43"/>
      <c r="E42" s="39" t="s">
        <v>39</v>
      </c>
      <c r="F42" s="39" t="s">
        <v>39</v>
      </c>
      <c r="G42" s="109" t="s">
        <v>5</v>
      </c>
      <c r="H42" s="2"/>
    </row>
    <row r="43" spans="1:8" ht="15.75">
      <c r="A43" s="42"/>
      <c r="B43" s="42"/>
      <c r="C43" s="42"/>
      <c r="D43" s="43" t="s">
        <v>6</v>
      </c>
      <c r="E43" s="44" t="s">
        <v>40</v>
      </c>
      <c r="F43" s="41" t="s">
        <v>8</v>
      </c>
      <c r="G43" s="110" t="s">
        <v>41</v>
      </c>
      <c r="H43" s="2"/>
    </row>
    <row r="44" spans="1:8" ht="15.75">
      <c r="A44" s="45" t="s">
        <v>42</v>
      </c>
      <c r="B44" s="46"/>
      <c r="C44" s="14"/>
      <c r="D44" s="15">
        <v>127</v>
      </c>
      <c r="E44" s="16">
        <v>24156830.3</v>
      </c>
      <c r="F44" s="16">
        <v>1196369.54</v>
      </c>
      <c r="G44" s="119">
        <f>1-(+F44/E44)</f>
        <v>0.9504748957068262</v>
      </c>
      <c r="H44" s="18"/>
    </row>
    <row r="45" spans="1:8" ht="15.75">
      <c r="A45" s="45" t="s">
        <v>43</v>
      </c>
      <c r="B45" s="46"/>
      <c r="C45" s="14"/>
      <c r="D45" s="15">
        <v>17</v>
      </c>
      <c r="E45" s="16">
        <v>1636981.3</v>
      </c>
      <c r="F45" s="16">
        <v>147013.56</v>
      </c>
      <c r="G45" s="119">
        <f aca="true" t="shared" si="2" ref="G45:G54">1-(+F45/E45)</f>
        <v>0.9101922789221844</v>
      </c>
      <c r="H45" s="18"/>
    </row>
    <row r="46" spans="1:8" ht="15.75">
      <c r="A46" s="45" t="s">
        <v>44</v>
      </c>
      <c r="B46" s="46"/>
      <c r="C46" s="14"/>
      <c r="D46" s="15">
        <v>168</v>
      </c>
      <c r="E46" s="16">
        <v>21030713.45</v>
      </c>
      <c r="F46" s="16">
        <v>1157525.08</v>
      </c>
      <c r="G46" s="119">
        <f t="shared" si="2"/>
        <v>0.9449602562104236</v>
      </c>
      <c r="H46" s="18"/>
    </row>
    <row r="47" spans="1:8" ht="15.75">
      <c r="A47" s="45" t="s">
        <v>45</v>
      </c>
      <c r="B47" s="46"/>
      <c r="C47" s="14"/>
      <c r="D47" s="15">
        <v>2</v>
      </c>
      <c r="E47" s="16">
        <v>1068793.5</v>
      </c>
      <c r="F47" s="16">
        <v>44798</v>
      </c>
      <c r="G47" s="119">
        <f t="shared" si="2"/>
        <v>0.9580854486858312</v>
      </c>
      <c r="H47" s="18"/>
    </row>
    <row r="48" spans="1:8" ht="15.75">
      <c r="A48" s="45" t="s">
        <v>46</v>
      </c>
      <c r="B48" s="46"/>
      <c r="C48" s="14"/>
      <c r="D48" s="15">
        <v>135</v>
      </c>
      <c r="E48" s="16">
        <v>22593985.34</v>
      </c>
      <c r="F48" s="16">
        <v>1486027.78</v>
      </c>
      <c r="G48" s="119">
        <f t="shared" si="2"/>
        <v>0.9342290544302885</v>
      </c>
      <c r="H48" s="18"/>
    </row>
    <row r="49" spans="1:8" ht="15.75">
      <c r="A49" s="45" t="s">
        <v>47</v>
      </c>
      <c r="B49" s="46"/>
      <c r="C49" s="14"/>
      <c r="D49" s="15"/>
      <c r="E49" s="16"/>
      <c r="F49" s="16"/>
      <c r="G49" s="119"/>
      <c r="H49" s="18"/>
    </row>
    <row r="50" spans="1:8" ht="15.75">
      <c r="A50" s="45" t="s">
        <v>48</v>
      </c>
      <c r="B50" s="46"/>
      <c r="C50" s="14"/>
      <c r="D50" s="15">
        <v>18</v>
      </c>
      <c r="E50" s="16">
        <v>2795310</v>
      </c>
      <c r="F50" s="16">
        <v>85239.75</v>
      </c>
      <c r="G50" s="119">
        <f t="shared" si="2"/>
        <v>0.9695061549524024</v>
      </c>
      <c r="H50" s="18"/>
    </row>
    <row r="51" spans="1:8" ht="15.75">
      <c r="A51" s="45" t="s">
        <v>49</v>
      </c>
      <c r="B51" s="46"/>
      <c r="C51" s="14"/>
      <c r="D51" s="15">
        <v>2</v>
      </c>
      <c r="E51" s="16">
        <v>1143690</v>
      </c>
      <c r="F51" s="16">
        <v>75319</v>
      </c>
      <c r="G51" s="119">
        <f t="shared" si="2"/>
        <v>0.9341438676564453</v>
      </c>
      <c r="H51" s="18"/>
    </row>
    <row r="52" spans="1:8" ht="15.75">
      <c r="A52" s="78" t="s">
        <v>50</v>
      </c>
      <c r="B52" s="46"/>
      <c r="C52" s="14"/>
      <c r="D52" s="15">
        <v>4</v>
      </c>
      <c r="E52" s="16">
        <v>981480</v>
      </c>
      <c r="F52" s="16">
        <v>63270</v>
      </c>
      <c r="G52" s="119">
        <f t="shared" si="2"/>
        <v>0.9355361291111383</v>
      </c>
      <c r="H52" s="18"/>
    </row>
    <row r="53" spans="1:8" ht="15.75">
      <c r="A53" s="79" t="s">
        <v>72</v>
      </c>
      <c r="B53" s="46"/>
      <c r="C53" s="14"/>
      <c r="D53" s="15"/>
      <c r="E53" s="16"/>
      <c r="F53" s="16"/>
      <c r="G53" s="119"/>
      <c r="H53" s="18"/>
    </row>
    <row r="54" spans="1:8" ht="15.75">
      <c r="A54" s="45" t="s">
        <v>125</v>
      </c>
      <c r="B54" s="46"/>
      <c r="C54" s="14"/>
      <c r="D54" s="15">
        <v>1474</v>
      </c>
      <c r="E54" s="16">
        <v>98139558.54</v>
      </c>
      <c r="F54" s="16">
        <v>11495648.47</v>
      </c>
      <c r="G54" s="119">
        <f t="shared" si="2"/>
        <v>0.8828642736831288</v>
      </c>
      <c r="H54" s="18"/>
    </row>
    <row r="55" spans="1:8" ht="15.75">
      <c r="A55" s="126" t="s">
        <v>126</v>
      </c>
      <c r="B55" s="48"/>
      <c r="C55" s="14"/>
      <c r="D55" s="15"/>
      <c r="E55" s="16"/>
      <c r="F55" s="16"/>
      <c r="G55" s="119"/>
      <c r="H55" s="18"/>
    </row>
    <row r="56" spans="1:8" ht="15.75">
      <c r="A56" s="80"/>
      <c r="B56" s="48"/>
      <c r="C56" s="14"/>
      <c r="D56" s="15"/>
      <c r="E56" s="16"/>
      <c r="F56" s="16"/>
      <c r="G56" s="119"/>
      <c r="H56" s="18"/>
    </row>
    <row r="57" spans="1:8" ht="15">
      <c r="A57" s="20" t="s">
        <v>51</v>
      </c>
      <c r="B57" s="48"/>
      <c r="C57" s="14"/>
      <c r="D57" s="21"/>
      <c r="E57" s="71"/>
      <c r="F57" s="16"/>
      <c r="G57" s="120"/>
      <c r="H57" s="18"/>
    </row>
    <row r="58" spans="1:8" ht="15">
      <c r="A58" s="20" t="s">
        <v>52</v>
      </c>
      <c r="B58" s="46"/>
      <c r="C58" s="14"/>
      <c r="D58" s="21"/>
      <c r="E58" s="71"/>
      <c r="F58" s="16"/>
      <c r="G58" s="120"/>
      <c r="H58" s="18"/>
    </row>
    <row r="59" spans="1:8" ht="15">
      <c r="A59" s="20" t="s">
        <v>53</v>
      </c>
      <c r="B59" s="46"/>
      <c r="C59" s="14"/>
      <c r="D59" s="21"/>
      <c r="E59" s="70"/>
      <c r="F59" s="16"/>
      <c r="G59" s="120"/>
      <c r="H59" s="18"/>
    </row>
    <row r="60" spans="1:8" ht="15">
      <c r="A60" s="20" t="s">
        <v>36</v>
      </c>
      <c r="B60" s="46"/>
      <c r="C60" s="14"/>
      <c r="D60" s="21"/>
      <c r="E60" s="70"/>
      <c r="F60" s="16"/>
      <c r="G60" s="120"/>
      <c r="H60" s="18"/>
    </row>
    <row r="61" spans="1:8" ht="15.75">
      <c r="A61" s="50"/>
      <c r="B61" s="25"/>
      <c r="C61" s="14"/>
      <c r="D61" s="21"/>
      <c r="E61" s="26"/>
      <c r="F61" s="26"/>
      <c r="G61" s="120"/>
      <c r="H61" s="2"/>
    </row>
    <row r="62" spans="1:8" ht="15.75">
      <c r="A62" s="28" t="s">
        <v>54</v>
      </c>
      <c r="B62" s="28"/>
      <c r="C62" s="29"/>
      <c r="D62" s="30">
        <f>SUM(D44:D58)</f>
        <v>1947</v>
      </c>
      <c r="E62" s="31">
        <f>SUM(E44:E61)</f>
        <v>173547342.43</v>
      </c>
      <c r="F62" s="31">
        <f>SUM(F44:F61)</f>
        <v>15751211.18</v>
      </c>
      <c r="G62" s="111">
        <f>1-(+F62/E62)</f>
        <v>0.9092396866500377</v>
      </c>
      <c r="H62" s="2"/>
    </row>
    <row r="63" spans="1:8" ht="15">
      <c r="A63" s="51"/>
      <c r="B63" s="51"/>
      <c r="C63" s="51"/>
      <c r="D63" s="52"/>
      <c r="E63" s="53"/>
      <c r="F63" s="54"/>
      <c r="G63" s="54"/>
      <c r="H63" s="2"/>
    </row>
    <row r="64" spans="1:8" ht="18">
      <c r="A64" s="55" t="s">
        <v>55</v>
      </c>
      <c r="B64" s="56"/>
      <c r="C64" s="56"/>
      <c r="D64" s="56"/>
      <c r="E64" s="56"/>
      <c r="F64" s="57">
        <f>F62+F39</f>
        <v>17940865.66</v>
      </c>
      <c r="G64" s="56"/>
      <c r="H64" s="2"/>
    </row>
    <row r="65" spans="1:8" ht="18">
      <c r="A65" s="55"/>
      <c r="B65" s="56"/>
      <c r="C65" s="56"/>
      <c r="D65" s="56"/>
      <c r="E65" s="56"/>
      <c r="F65" s="57"/>
      <c r="G65" s="56"/>
      <c r="H65" s="2"/>
    </row>
    <row r="66" spans="1:8" ht="15.75">
      <c r="A66" s="4" t="s">
        <v>57</v>
      </c>
      <c r="B66" s="60"/>
      <c r="C66" s="60"/>
      <c r="D66" s="60"/>
      <c r="E66" s="60"/>
      <c r="F66" s="61"/>
      <c r="G66" s="60"/>
      <c r="H66" s="2"/>
    </row>
    <row r="67" spans="1:8" ht="15.75">
      <c r="A67" s="4" t="s">
        <v>58</v>
      </c>
      <c r="B67" s="60"/>
      <c r="C67" s="60"/>
      <c r="D67" s="60"/>
      <c r="E67" s="60"/>
      <c r="F67" s="61"/>
      <c r="G67" s="60"/>
      <c r="H67" s="2"/>
    </row>
    <row r="68" spans="1:8" ht="15.75">
      <c r="A68" s="4"/>
      <c r="B68" s="60"/>
      <c r="C68" s="60"/>
      <c r="D68" s="60"/>
      <c r="E68" s="60"/>
      <c r="F68" s="61"/>
      <c r="G68" s="60"/>
      <c r="H68" s="2"/>
    </row>
    <row r="69" spans="1:8" ht="18">
      <c r="A69" s="62" t="s">
        <v>59</v>
      </c>
      <c r="B69" s="59"/>
      <c r="C69" s="59"/>
      <c r="D69" s="59"/>
      <c r="E69" s="59"/>
      <c r="F69" s="57"/>
      <c r="G69" s="59"/>
      <c r="H69" s="2"/>
    </row>
    <row r="70" spans="1:8" ht="18">
      <c r="A70" s="63"/>
      <c r="B70" s="59"/>
      <c r="C70" s="59"/>
      <c r="D70" s="59"/>
      <c r="E70" s="57"/>
      <c r="F70" s="2"/>
      <c r="G70" s="2"/>
      <c r="H70" s="2"/>
    </row>
    <row r="71" spans="1:8" ht="18">
      <c r="A71" s="63"/>
      <c r="B71" s="59"/>
      <c r="C71" s="59"/>
      <c r="D71" s="59"/>
      <c r="E71" s="64"/>
      <c r="F71" s="2"/>
      <c r="G71" s="2"/>
      <c r="H71" s="2"/>
    </row>
    <row r="72" spans="1:8" ht="18">
      <c r="A72" s="63"/>
      <c r="B72" s="59"/>
      <c r="C72" s="59"/>
      <c r="D72" s="59"/>
      <c r="E72" s="65"/>
      <c r="F72" s="2"/>
      <c r="G72" s="2"/>
      <c r="H72" s="2"/>
    </row>
    <row r="73" spans="1:8" ht="18">
      <c r="A73" s="63"/>
      <c r="B73" s="59"/>
      <c r="C73" s="59"/>
      <c r="D73" s="59"/>
      <c r="E73" s="66"/>
      <c r="F73" s="2"/>
      <c r="G73" s="2"/>
      <c r="H73" s="2"/>
    </row>
    <row r="74" spans="1:8" ht="18">
      <c r="A74" s="63"/>
      <c r="B74" s="59"/>
      <c r="C74" s="59"/>
      <c r="D74" s="59"/>
      <c r="E74" s="57"/>
      <c r="F74" s="2"/>
      <c r="G74" s="2"/>
      <c r="H74" s="2"/>
    </row>
    <row r="75" spans="1:8" ht="18">
      <c r="A75" s="63"/>
      <c r="B75" s="59"/>
      <c r="C75" s="59"/>
      <c r="D75" s="59"/>
      <c r="E75" s="57"/>
      <c r="F75" s="2"/>
      <c r="G75" s="2"/>
      <c r="H75" s="2"/>
    </row>
    <row r="76" spans="1:8" ht="18">
      <c r="A76" s="63"/>
      <c r="B76" s="59"/>
      <c r="C76" s="59"/>
      <c r="D76" s="59"/>
      <c r="E76" s="64"/>
      <c r="F76" s="2"/>
      <c r="G76" s="2"/>
      <c r="H76" s="2"/>
    </row>
    <row r="77" spans="1:8" ht="18">
      <c r="A77" s="63"/>
      <c r="B77" s="59"/>
      <c r="C77" s="59"/>
      <c r="D77" s="59"/>
      <c r="E77" s="65"/>
      <c r="F77" s="2"/>
      <c r="G77" s="2"/>
      <c r="H77" s="2"/>
    </row>
    <row r="78" spans="1:8" ht="18">
      <c r="A78" s="63"/>
      <c r="B78" s="59"/>
      <c r="C78" s="59"/>
      <c r="D78" s="59"/>
      <c r="E78" s="65"/>
      <c r="F78" s="2"/>
      <c r="G78" s="2"/>
      <c r="H78" s="2"/>
    </row>
    <row r="79" spans="1:8" ht="18">
      <c r="A79" s="63"/>
      <c r="B79" s="59"/>
      <c r="C79" s="59"/>
      <c r="D79" s="59"/>
      <c r="E79" s="65"/>
      <c r="F79" s="2"/>
      <c r="G79" s="2"/>
      <c r="H79" s="2"/>
    </row>
    <row r="80" spans="1:8" ht="18">
      <c r="A80" s="63"/>
      <c r="B80" s="59"/>
      <c r="C80" s="59"/>
      <c r="D80" s="59"/>
      <c r="E80" s="67"/>
      <c r="F80" s="2"/>
      <c r="G80" s="2"/>
      <c r="H80" s="2"/>
    </row>
    <row r="81" spans="1:8" ht="18">
      <c r="A81" s="63"/>
      <c r="B81" s="59"/>
      <c r="C81" s="59"/>
      <c r="D81" s="59"/>
      <c r="E81" s="59"/>
      <c r="F81" s="2"/>
      <c r="G81" s="2"/>
      <c r="H81" s="2"/>
    </row>
    <row r="82" spans="1:8" ht="15.75">
      <c r="A82" s="68"/>
      <c r="B82" s="2"/>
      <c r="C82" s="2"/>
      <c r="D82" s="2"/>
      <c r="E82" s="2"/>
      <c r="F82" s="2"/>
      <c r="G82" s="2"/>
      <c r="H82" s="2"/>
    </row>
  </sheetData>
  <sheetProtection/>
  <printOptions horizontalCentered="1"/>
  <pageMargins left="0.75" right="0.75" top="0.25" bottom="0.25" header="0.5" footer="0.5"/>
  <pageSetup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Goforth</dc:creator>
  <cp:keywords/>
  <dc:description/>
  <cp:lastModifiedBy>webteam-prod</cp:lastModifiedBy>
  <cp:lastPrinted>2013-01-09T15:16:35Z</cp:lastPrinted>
  <dcterms:created xsi:type="dcterms:W3CDTF">2012-06-07T14:04:25Z</dcterms:created>
  <dcterms:modified xsi:type="dcterms:W3CDTF">2016-08-09T19:45:06Z</dcterms:modified>
  <cp:category/>
  <cp:version/>
  <cp:contentType/>
  <cp:contentStatus/>
</cp:coreProperties>
</file>