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NGC-15" sheetId="1" r:id="rId1"/>
    <sheet name="Fee Schedule" sheetId="2" r:id="rId2"/>
  </sheets>
  <definedNames>
    <definedName name="_xlfn.IFNA" hidden="1">#NAME?</definedName>
    <definedName name="_xlnm.Print_Area" localSheetId="0">'NGC-15'!$A$1:$T$105</definedName>
    <definedName name="_xlnm.Print_Titles" localSheetId="1">'Fee Schedule'!$1:$2</definedName>
  </definedNames>
  <calcPr fullCalcOnLoad="1"/>
</workbook>
</file>

<file path=xl/sharedStrings.xml><?xml version="1.0" encoding="utf-8"?>
<sst xmlns="http://schemas.openxmlformats.org/spreadsheetml/2006/main" count="121" uniqueCount="111">
  <si>
    <t>NGC-15 (07-01-15)</t>
  </si>
  <si>
    <t>NEVADA GAMING COMMISSION</t>
  </si>
  <si>
    <t>NONRESTRICTED LICENSEES ONLY</t>
  </si>
  <si>
    <t>QUARTERLY STATE LICENSE FEE REPORT</t>
  </si>
  <si>
    <t>For Calendar Quarter:</t>
  </si>
  <si>
    <t>Filing Deadline:</t>
  </si>
  <si>
    <t>For Office Use Only</t>
  </si>
  <si>
    <t>Account Number:</t>
  </si>
  <si>
    <t>Check Number</t>
  </si>
  <si>
    <t>Legal Name:</t>
  </si>
  <si>
    <t>Trade Name:</t>
  </si>
  <si>
    <t>Batch Number</t>
  </si>
  <si>
    <t>Address:</t>
  </si>
  <si>
    <t>City, State, Zip:</t>
  </si>
  <si>
    <t>Entry Date</t>
  </si>
  <si>
    <t xml:space="preserve">    Please correct if in error</t>
  </si>
  <si>
    <t>Please correct if in error</t>
  </si>
  <si>
    <r>
      <t xml:space="preserve">Quarterly Filing </t>
    </r>
    <r>
      <rPr>
        <sz val="8"/>
        <rFont val="Arial"/>
        <family val="2"/>
      </rPr>
      <t>(NRS 463.375 and NRS 463.383)</t>
    </r>
  </si>
  <si>
    <r>
      <t xml:space="preserve">Additions During Quarter </t>
    </r>
    <r>
      <rPr>
        <sz val="8"/>
        <rFont val="Arial"/>
        <family val="2"/>
      </rPr>
      <t>(NRS 463.375 and NRS 463.383)</t>
    </r>
  </si>
  <si>
    <t xml:space="preserve">A - Slot Machines </t>
  </si>
  <si>
    <t># of Units</t>
  </si>
  <si>
    <t>B - Games</t>
  </si>
  <si>
    <t>C - Slot Machines</t>
  </si>
  <si>
    <t>D - Games</t>
  </si>
  <si>
    <t>Craps</t>
  </si>
  <si>
    <t>Roulette</t>
  </si>
  <si>
    <t>Twenty-One</t>
  </si>
  <si>
    <t>Wheel of Fortune</t>
  </si>
  <si>
    <t>Mini-Baccarat</t>
  </si>
  <si>
    <t>Baccarat</t>
  </si>
  <si>
    <t>Megabucks</t>
  </si>
  <si>
    <t>Caribbean Stud</t>
  </si>
  <si>
    <t>Let it Ride</t>
  </si>
  <si>
    <t>Pai Gow</t>
  </si>
  <si>
    <t>Pai Gow Poker</t>
  </si>
  <si>
    <t>3-Card Poker</t>
  </si>
  <si>
    <t>Mobile Gaming</t>
  </si>
  <si>
    <t>Keno</t>
  </si>
  <si>
    <t>Multi-Denomination</t>
  </si>
  <si>
    <t>Bingo</t>
  </si>
  <si>
    <t>Race Book</t>
  </si>
  <si>
    <t>Sports Pool</t>
  </si>
  <si>
    <t xml:space="preserve">Additional Denominations   </t>
  </si>
  <si>
    <t xml:space="preserve">Additional Games </t>
  </si>
  <si>
    <t>(Describe Below)</t>
  </si>
  <si>
    <t>A.  Total Slot Machines</t>
  </si>
  <si>
    <t xml:space="preserve">B. Total Games </t>
  </si>
  <si>
    <t>C.  Total Slot Machines</t>
  </si>
  <si>
    <t>D.  Total Games</t>
  </si>
  <si>
    <t>E. Card Games (No Fees Due on Card Games)</t>
  </si>
  <si>
    <r>
      <t>Quarterly Filing [</t>
    </r>
    <r>
      <rPr>
        <sz val="8"/>
        <rFont val="Arial"/>
        <family val="2"/>
      </rPr>
      <t>NRS 463.383(5)]</t>
    </r>
  </si>
  <si>
    <t>Poker</t>
  </si>
  <si>
    <t>Date of Addition:</t>
  </si>
  <si>
    <t>Interactive Poker</t>
  </si>
  <si>
    <t>Other Card Games</t>
  </si>
  <si>
    <t>Total Card Games</t>
  </si>
  <si>
    <t xml:space="preserve">Quarterly Filing </t>
  </si>
  <si>
    <t>Line 1.</t>
  </si>
  <si>
    <t>Enter the total number of slots machines to be operated (shown on line A)</t>
  </si>
  <si>
    <t>Line 1a</t>
  </si>
  <si>
    <t>Fees Due on total number of slot machines to be operated ($20 per slot)</t>
  </si>
  <si>
    <t>$</t>
  </si>
  <si>
    <t xml:space="preserve">Line 1b. </t>
  </si>
  <si>
    <t>Enter the total number of games to be operated (shown on line B)</t>
  </si>
  <si>
    <t>Line 1c.</t>
  </si>
  <si>
    <t xml:space="preserve">Fees Due on total number of games to be operated </t>
  </si>
  <si>
    <t>Line 1d.</t>
  </si>
  <si>
    <t xml:space="preserve">TOTAL DUE ON ORGINAL FILING BEFORE PENALTY </t>
  </si>
  <si>
    <t>Amendments (for slot and game additions during the calendar quarter)</t>
  </si>
  <si>
    <t>A. Enter date of addition:</t>
  </si>
  <si>
    <t>Line 2.</t>
  </si>
  <si>
    <t>Enter the number of slots to be added on the above date (shown on line C)</t>
  </si>
  <si>
    <t>Line 2a.</t>
  </si>
  <si>
    <t>Fees Due on total number of slot machines to be added on the above date</t>
  </si>
  <si>
    <t>Line 2b.</t>
  </si>
  <si>
    <t>Enter the number of games licensed before this addition</t>
  </si>
  <si>
    <t>Line 2c.</t>
  </si>
  <si>
    <t>Enter the number of games to be added on the above date (shown on line D)</t>
  </si>
  <si>
    <t>Line 2d.</t>
  </si>
  <si>
    <t>Total number of games licensed after addition</t>
  </si>
  <si>
    <t>Line 2e.</t>
  </si>
  <si>
    <t>Fees Due on total number of games to be added on the above date</t>
  </si>
  <si>
    <t>Line 2f.</t>
  </si>
  <si>
    <t xml:space="preserve">TOTAL DUE ON AMENDED FILING BEFORE PENALTY </t>
  </si>
  <si>
    <t>Line 3.</t>
  </si>
  <si>
    <r>
      <t xml:space="preserve">Penalty for late payment </t>
    </r>
    <r>
      <rPr>
        <sz val="8"/>
        <rFont val="Arial"/>
        <family val="2"/>
      </rPr>
      <t>NRS 463.270 (5):  Enter number of day(s) late:</t>
    </r>
  </si>
  <si>
    <t>A.  Less than 10 days late:</t>
  </si>
  <si>
    <t>25% of the amount due, but not less than</t>
  </si>
  <si>
    <t xml:space="preserve">$50 and not more than $1,000 </t>
  </si>
  <si>
    <t>B.  Ten or more days late:</t>
  </si>
  <si>
    <t>$50 and not more than $5,000</t>
  </si>
  <si>
    <t>Line 4.</t>
  </si>
  <si>
    <r>
      <t xml:space="preserve">TOTAL AMOUNT DUE </t>
    </r>
    <r>
      <rPr>
        <sz val="10"/>
        <rFont val="Arial"/>
        <family val="2"/>
      </rPr>
      <t>[Total of lines 1d or 2f and 3A or 3B]</t>
    </r>
  </si>
  <si>
    <t>Please make remittance payable to: NEVADA GAMING COMMISSION</t>
  </si>
  <si>
    <t>Return to the Nevada Gaming Control Board, PO Box 8004, Carson City, NV  89702-8004.</t>
  </si>
  <si>
    <r>
      <t xml:space="preserve">Pursuant to NRS 353.1467, payments made to the State, in the </t>
    </r>
    <r>
      <rPr>
        <b/>
        <u val="single"/>
        <sz val="7"/>
        <rFont val="Arial"/>
        <family val="2"/>
      </rPr>
      <t>aggregate</t>
    </r>
    <r>
      <rPr>
        <b/>
        <sz val="7"/>
        <rFont val="Arial"/>
        <family val="2"/>
      </rPr>
      <t>, that amount to $10,000 or more must be sent electronically.</t>
    </r>
  </si>
  <si>
    <t xml:space="preserve">            I,</t>
  </si>
  <si>
    <t xml:space="preserve"> certify and declare under the penalties of perjury that I am the </t>
  </si>
  <si>
    <t xml:space="preserve">of the business named above; that this is a true, correct and complete report </t>
  </si>
  <si>
    <t>(Owner, Partner, President, Treasurer, Other-describe)</t>
  </si>
  <si>
    <t xml:space="preserve">to the best of my knowledge, information, and belief; and that this application and report is made with the knowledge and </t>
  </si>
  <si>
    <t>consent of all other individuals licensed.</t>
  </si>
  <si>
    <t>Dated</t>
  </si>
  <si>
    <t>Signed</t>
  </si>
  <si>
    <t>Person to contact regarding this report:</t>
  </si>
  <si>
    <t>Name:</t>
  </si>
  <si>
    <t>Phone:</t>
  </si>
  <si>
    <t>RETURN ORIGINAL AND MAKE DUPLICATE FOR YOUR RECORDS</t>
  </si>
  <si>
    <t>Number of Games</t>
  </si>
  <si>
    <t>Fees Due $</t>
  </si>
  <si>
    <r>
      <t xml:space="preserve">Additions During Quarter </t>
    </r>
    <r>
      <rPr>
        <sz val="8"/>
        <rFont val="Arial"/>
        <family val="2"/>
      </rPr>
      <t>[NRS 463.383(5)]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</si>
</sst>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[$-409]mmmm\ d\,\ yyyy;@"/>
    <numFmt numFmtId="167" formatCode="_(* #,##0_);_(* \(#,##0\);_(* &quot;-&quot;??_);_(@_)"/>
    <numFmt numFmtId="168" formatCode="&quot;$&quot;#,##0.00;[Red]&quot;$&quot;#,##0.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ck"/>
      <bottom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 style="thick"/>
      <top style="double"/>
      <bottom style="thick"/>
    </border>
    <border>
      <left/>
      <right/>
      <top style="thin"/>
      <bottom/>
    </border>
    <border>
      <left>
        <color indexed="63"/>
      </left>
      <right style="thick"/>
      <top>
        <color indexed="63"/>
      </top>
      <bottom style="double"/>
    </border>
    <border>
      <left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n"/>
      <bottom style="thin"/>
    </border>
    <border>
      <left style="thick"/>
      <right/>
      <top/>
      <bottom style="thick"/>
    </border>
    <border>
      <left/>
      <right/>
      <top style="thin"/>
      <bottom style="thick"/>
    </border>
    <border>
      <left style="thick"/>
      <right/>
      <top style="thick"/>
      <bottom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17" fontId="4" fillId="0" borderId="0" xfId="0" applyNumberFormat="1" applyFont="1" applyBorder="1" applyAlignment="1" applyProtection="1">
      <alignment horizontal="right" vertical="center"/>
      <protection/>
    </xf>
    <xf numFmtId="17" fontId="0" fillId="0" borderId="0" xfId="0" applyNumberForma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9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vertical="top"/>
      <protection/>
    </xf>
    <xf numFmtId="1" fontId="5" fillId="0" borderId="20" xfId="0" applyNumberFormat="1" applyFont="1" applyFill="1" applyBorder="1" applyAlignment="1" applyProtection="1">
      <alignment horizontal="center" vertical="top"/>
      <protection locked="0"/>
    </xf>
    <xf numFmtId="1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21" xfId="0" applyFont="1" applyFill="1" applyBorder="1" applyAlignment="1" applyProtection="1">
      <alignment horizontal="center" vertical="top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vertical="center" wrapText="1"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22" xfId="0" applyFont="1" applyFill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9" fillId="0" borderId="21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19" xfId="0" applyFont="1" applyBorder="1" applyAlignment="1" applyProtection="1">
      <alignment horizontal="center" vertical="top"/>
      <protection/>
    </xf>
    <xf numFmtId="165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 horizontal="center"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 vertical="top"/>
      <protection/>
    </xf>
    <xf numFmtId="0" fontId="5" fillId="0" borderId="21" xfId="0" applyFont="1" applyBorder="1" applyAlignment="1" applyProtection="1">
      <alignment horizontal="center" vertical="top"/>
      <protection locked="0"/>
    </xf>
    <xf numFmtId="0" fontId="5" fillId="0" borderId="19" xfId="0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41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vertical="top"/>
      <protection/>
    </xf>
    <xf numFmtId="0" fontId="5" fillId="0" borderId="16" xfId="0" applyFont="1" applyBorder="1" applyAlignment="1" applyProtection="1">
      <alignment horizontal="center"/>
      <protection/>
    </xf>
    <xf numFmtId="41" fontId="5" fillId="0" borderId="16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wrapText="1"/>
      <protection/>
    </xf>
    <xf numFmtId="164" fontId="5" fillId="0" borderId="0" xfId="0" applyNumberFormat="1" applyFont="1" applyFill="1" applyBorder="1" applyAlignment="1" applyProtection="1">
      <alignment horizontal="center" vertical="top"/>
      <protection/>
    </xf>
    <xf numFmtId="164" fontId="5" fillId="0" borderId="19" xfId="0" applyNumberFormat="1" applyFont="1" applyFill="1" applyBorder="1" applyAlignment="1" applyProtection="1">
      <alignment horizontal="center" vertical="top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45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66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44" fontId="0" fillId="0" borderId="0" xfId="0" applyNumberFormat="1" applyFont="1" applyBorder="1" applyAlignment="1" applyProtection="1">
      <alignment horizontal="center" vertical="center"/>
      <protection/>
    </xf>
    <xf numFmtId="167" fontId="0" fillId="0" borderId="0" xfId="45" applyNumberFormat="1" applyFont="1" applyBorder="1" applyAlignment="1" applyProtection="1">
      <alignment vertical="center"/>
      <protection/>
    </xf>
    <xf numFmtId="39" fontId="0" fillId="0" borderId="0" xfId="45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hidden="1"/>
    </xf>
    <xf numFmtId="168" fontId="0" fillId="0" borderId="0" xfId="0" applyNumberForma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 quotePrefix="1">
      <alignment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6" fontId="0" fillId="0" borderId="0" xfId="0" applyNumberFormat="1" applyBorder="1" applyAlignment="1" applyProtection="1">
      <alignment horizontal="left" vertical="center"/>
      <protection/>
    </xf>
    <xf numFmtId="44" fontId="0" fillId="0" borderId="0" xfId="45" applyFont="1" applyBorder="1" applyAlignment="1" applyProtection="1">
      <alignment horizontal="center" vertical="center"/>
      <protection/>
    </xf>
    <xf numFmtId="44" fontId="4" fillId="0" borderId="14" xfId="45" applyFont="1" applyBorder="1" applyAlignment="1" applyProtection="1">
      <alignment vertical="center"/>
      <protection/>
    </xf>
    <xf numFmtId="43" fontId="0" fillId="0" borderId="0" xfId="45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15" fontId="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43" fontId="0" fillId="0" borderId="0" xfId="44" applyFont="1" applyAlignment="1" applyProtection="1">
      <alignment/>
      <protection/>
    </xf>
    <xf numFmtId="1" fontId="5" fillId="0" borderId="23" xfId="0" applyNumberFormat="1" applyFont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 locked="0"/>
    </xf>
    <xf numFmtId="1" fontId="5" fillId="0" borderId="20" xfId="0" applyNumberFormat="1" applyFont="1" applyFill="1" applyBorder="1" applyAlignment="1" applyProtection="1">
      <alignment horizontal="center"/>
      <protection locked="0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vertical="center"/>
      <protection locked="0"/>
    </xf>
    <xf numFmtId="49" fontId="0" fillId="0" borderId="20" xfId="0" applyNumberForma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49" fontId="4" fillId="0" borderId="20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39" fontId="0" fillId="0" borderId="20" xfId="45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39" fontId="0" fillId="0" borderId="23" xfId="45" applyNumberFormat="1" applyFont="1" applyBorder="1" applyAlignment="1" applyProtection="1">
      <alignment horizontal="right" vertical="center"/>
      <protection/>
    </xf>
    <xf numFmtId="6" fontId="0" fillId="0" borderId="0" xfId="0" applyNumberFormat="1" applyFont="1" applyBorder="1" applyAlignment="1" applyProtection="1">
      <alignment horizontal="left" vertical="center"/>
      <protection/>
    </xf>
    <xf numFmtId="39" fontId="0" fillId="0" borderId="0" xfId="45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6" fontId="0" fillId="0" borderId="0" xfId="0" applyNumberForma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7" fontId="0" fillId="0" borderId="20" xfId="0" applyNumberFormat="1" applyFont="1" applyBorder="1" applyAlignment="1" applyProtection="1">
      <alignment horizontal="center" vertical="center"/>
      <protection locked="0"/>
    </xf>
    <xf numFmtId="39" fontId="0" fillId="0" borderId="0" xfId="45" applyNumberFormat="1" applyFont="1" applyBorder="1" applyAlignment="1" applyProtection="1">
      <alignment horizontal="right" vertical="center"/>
      <protection/>
    </xf>
    <xf numFmtId="37" fontId="0" fillId="0" borderId="28" xfId="45" applyNumberFormat="1" applyFont="1" applyBorder="1" applyAlignment="1" applyProtection="1">
      <alignment vertical="center"/>
      <protection locked="0"/>
    </xf>
    <xf numFmtId="37" fontId="0" fillId="0" borderId="22" xfId="45" applyNumberFormat="1" applyFont="1" applyBorder="1" applyAlignment="1" applyProtection="1">
      <alignment vertical="center"/>
      <protection locked="0"/>
    </xf>
    <xf numFmtId="37" fontId="0" fillId="0" borderId="29" xfId="45" applyNumberFormat="1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left" vertical="center"/>
      <protection/>
    </xf>
    <xf numFmtId="37" fontId="0" fillId="0" borderId="28" xfId="45" applyNumberFormat="1" applyFont="1" applyBorder="1" applyAlignment="1" applyProtection="1">
      <alignment vertical="center"/>
      <protection/>
    </xf>
    <xf numFmtId="37" fontId="0" fillId="0" borderId="22" xfId="45" applyNumberFormat="1" applyFont="1" applyBorder="1" applyAlignment="1" applyProtection="1">
      <alignment vertical="center"/>
      <protection/>
    </xf>
    <xf numFmtId="37" fontId="0" fillId="0" borderId="29" xfId="45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14" fontId="0" fillId="0" borderId="28" xfId="0" applyNumberFormat="1" applyFont="1" applyBorder="1" applyAlignment="1" applyProtection="1">
      <alignment horizontal="center" vertical="center" wrapText="1"/>
      <protection locked="0"/>
    </xf>
    <xf numFmtId="14" fontId="0" fillId="0" borderId="22" xfId="0" applyNumberFormat="1" applyFont="1" applyBorder="1" applyAlignment="1" applyProtection="1">
      <alignment horizontal="center" vertical="center" wrapText="1"/>
      <protection locked="0"/>
    </xf>
    <xf numFmtId="14" fontId="0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4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top"/>
      <protection/>
    </xf>
    <xf numFmtId="14" fontId="5" fillId="0" borderId="2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31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19" xfId="0" applyFont="1" applyFill="1" applyBorder="1" applyAlignment="1" applyProtection="1">
      <alignment horizontal="left" vertical="top"/>
      <protection/>
    </xf>
    <xf numFmtId="49" fontId="5" fillId="0" borderId="20" xfId="0" applyNumberFormat="1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41" fontId="5" fillId="0" borderId="0" xfId="0" applyNumberFormat="1" applyFont="1" applyFill="1" applyBorder="1" applyAlignment="1" applyProtection="1">
      <alignment horizontal="left"/>
      <protection/>
    </xf>
    <xf numFmtId="0" fontId="5" fillId="0" borderId="31" xfId="0" applyFont="1" applyFill="1" applyBorder="1" applyAlignment="1" applyProtection="1">
      <alignment horizontal="left"/>
      <protection/>
    </xf>
    <xf numFmtId="165" fontId="5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49" fontId="0" fillId="0" borderId="35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31" xfId="0" applyNumberFormat="1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49" fontId="0" fillId="0" borderId="36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right"/>
      <protection/>
    </xf>
    <xf numFmtId="0" fontId="0" fillId="0" borderId="38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49" fontId="0" fillId="0" borderId="38" xfId="0" applyNumberFormat="1" applyBorder="1" applyAlignment="1" applyProtection="1">
      <alignment horizontal="left"/>
      <protection locked="0"/>
    </xf>
    <xf numFmtId="49" fontId="0" fillId="0" borderId="15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0" fillId="0" borderId="38" xfId="0" applyNumberFormat="1" applyFont="1" applyBorder="1" applyAlignment="1" applyProtection="1">
      <alignment horizontal="left" wrapText="1"/>
      <protection/>
    </xf>
    <xf numFmtId="49" fontId="0" fillId="0" borderId="15" xfId="0" applyNumberFormat="1" applyFont="1" applyBorder="1" applyAlignment="1" applyProtection="1">
      <alignment horizontal="left" wrapText="1"/>
      <protection/>
    </xf>
    <xf numFmtId="0" fontId="4" fillId="0" borderId="39" xfId="0" applyFont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7" fontId="4" fillId="0" borderId="0" xfId="0" applyNumberFormat="1" applyFont="1" applyBorder="1" applyAlignment="1" applyProtection="1">
      <alignment horizontal="right" vertical="center"/>
      <protection/>
    </xf>
    <xf numFmtId="17" fontId="0" fillId="0" borderId="0" xfId="0" applyNumberFormat="1" applyBorder="1" applyAlignment="1" applyProtection="1">
      <alignment horizontal="right" vertical="center"/>
      <protection/>
    </xf>
    <xf numFmtId="14" fontId="4" fillId="0" borderId="20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showGridLines="0" showZeros="0" tabSelected="1" zoomScaleSheetLayoutView="100" zoomScalePageLayoutView="0" workbookViewId="0" topLeftCell="A1">
      <selection activeCell="G6" sqref="G6:J6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8.8515625" style="4" customWidth="1"/>
    <col min="4" max="4" width="1.57421875" style="4" customWidth="1"/>
    <col min="5" max="5" width="7.00390625" style="4" customWidth="1"/>
    <col min="6" max="6" width="1.57421875" style="4" customWidth="1"/>
    <col min="7" max="8" width="7.8515625" style="4" customWidth="1"/>
    <col min="9" max="9" width="1.57421875" style="4" customWidth="1"/>
    <col min="10" max="10" width="7.00390625" style="4" customWidth="1"/>
    <col min="11" max="11" width="7.8515625" style="4" customWidth="1"/>
    <col min="12" max="12" width="8.8515625" style="4" customWidth="1"/>
    <col min="13" max="13" width="1.57421875" style="4" customWidth="1"/>
    <col min="14" max="14" width="7.00390625" style="4" customWidth="1"/>
    <col min="15" max="15" width="1.57421875" style="4" customWidth="1"/>
    <col min="16" max="17" width="7.8515625" style="4" customWidth="1"/>
    <col min="18" max="18" width="1.57421875" style="4" customWidth="1"/>
    <col min="19" max="19" width="7.00390625" style="4" customWidth="1"/>
    <col min="20" max="20" width="1.421875" style="4" customWidth="1"/>
    <col min="21" max="16384" width="9.140625" style="4" customWidth="1"/>
  </cols>
  <sheetData>
    <row r="1" spans="1:20" ht="1.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5"/>
      <c r="B2" s="6" t="s">
        <v>0</v>
      </c>
      <c r="C2" s="6"/>
      <c r="E2" s="226" t="s">
        <v>1</v>
      </c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8"/>
      <c r="R2" s="8"/>
      <c r="S2" s="6"/>
      <c r="T2" s="9"/>
    </row>
    <row r="3" spans="1:20" ht="12.75" customHeight="1">
      <c r="A3" s="5"/>
      <c r="B3" s="226" t="s">
        <v>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9"/>
    </row>
    <row r="4" spans="1:20" ht="18">
      <c r="A4" s="5"/>
      <c r="B4" s="228" t="s">
        <v>3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9"/>
    </row>
    <row r="5" spans="1:20" s="13" customFormat="1" ht="3" customHeight="1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"/>
    </row>
    <row r="6" spans="1:20" ht="12.75" customHeight="1">
      <c r="A6" s="14"/>
      <c r="B6" s="229" t="s">
        <v>4</v>
      </c>
      <c r="C6" s="229"/>
      <c r="D6" s="229"/>
      <c r="E6" s="229"/>
      <c r="F6" s="15"/>
      <c r="G6" s="138"/>
      <c r="H6" s="138"/>
      <c r="I6" s="138"/>
      <c r="J6" s="138"/>
      <c r="K6" s="230" t="s">
        <v>5</v>
      </c>
      <c r="L6" s="231"/>
      <c r="M6" s="231"/>
      <c r="N6" s="231"/>
      <c r="O6" s="232"/>
      <c r="P6" s="232"/>
      <c r="Q6" s="232"/>
      <c r="R6" s="232"/>
      <c r="S6" s="232"/>
      <c r="T6" s="9"/>
    </row>
    <row r="7" spans="1:20" ht="13.5" thickBot="1">
      <c r="A7" s="18"/>
      <c r="B7" s="15"/>
      <c r="C7" s="15"/>
      <c r="D7" s="15"/>
      <c r="E7" s="15"/>
      <c r="F7" s="15"/>
      <c r="G7" s="19"/>
      <c r="H7" s="19"/>
      <c r="I7" s="19"/>
      <c r="J7" s="19"/>
      <c r="K7" s="16"/>
      <c r="L7" s="17"/>
      <c r="M7" s="17"/>
      <c r="N7" s="17"/>
      <c r="O7" s="17"/>
      <c r="P7" s="17"/>
      <c r="Q7" s="216" t="s">
        <v>6</v>
      </c>
      <c r="R7" s="216"/>
      <c r="S7" s="216"/>
      <c r="T7" s="9"/>
    </row>
    <row r="8" spans="1:20" ht="15" customHeight="1" thickTop="1">
      <c r="A8" s="5"/>
      <c r="B8" s="217" t="s">
        <v>7</v>
      </c>
      <c r="C8" s="218"/>
      <c r="D8" s="218"/>
      <c r="E8" s="219"/>
      <c r="F8" s="220"/>
      <c r="G8" s="220"/>
      <c r="H8" s="220"/>
      <c r="I8" s="220"/>
      <c r="J8" s="220"/>
      <c r="K8" s="220"/>
      <c r="L8" s="220"/>
      <c r="M8" s="221"/>
      <c r="N8" s="222" t="s">
        <v>8</v>
      </c>
      <c r="O8" s="223"/>
      <c r="P8" s="20"/>
      <c r="Q8" s="224"/>
      <c r="R8" s="224"/>
      <c r="S8" s="225"/>
      <c r="T8" s="9"/>
    </row>
    <row r="9" spans="1:20" ht="15" customHeight="1">
      <c r="A9" s="5"/>
      <c r="B9" s="201" t="s">
        <v>9</v>
      </c>
      <c r="C9" s="202"/>
      <c r="D9" s="202"/>
      <c r="E9" s="203"/>
      <c r="F9" s="204"/>
      <c r="G9" s="204"/>
      <c r="H9" s="204"/>
      <c r="I9" s="204"/>
      <c r="J9" s="204"/>
      <c r="K9" s="204"/>
      <c r="L9" s="204"/>
      <c r="M9" s="205"/>
      <c r="N9" s="206"/>
      <c r="O9" s="207"/>
      <c r="P9" s="21"/>
      <c r="Q9" s="210"/>
      <c r="R9" s="210"/>
      <c r="S9" s="209"/>
      <c r="T9" s="9"/>
    </row>
    <row r="10" spans="1:20" ht="15" customHeight="1">
      <c r="A10" s="5"/>
      <c r="B10" s="201" t="s">
        <v>10</v>
      </c>
      <c r="C10" s="202"/>
      <c r="D10" s="202"/>
      <c r="E10" s="203"/>
      <c r="F10" s="204"/>
      <c r="G10" s="204"/>
      <c r="H10" s="204"/>
      <c r="I10" s="204"/>
      <c r="J10" s="204"/>
      <c r="K10" s="204"/>
      <c r="L10" s="204"/>
      <c r="M10" s="205"/>
      <c r="N10" s="206" t="s">
        <v>11</v>
      </c>
      <c r="O10" s="207"/>
      <c r="P10" s="21"/>
      <c r="Q10" s="208"/>
      <c r="R10" s="208"/>
      <c r="S10" s="209"/>
      <c r="T10" s="9"/>
    </row>
    <row r="11" spans="1:20" ht="15" customHeight="1">
      <c r="A11" s="5"/>
      <c r="B11" s="201" t="s">
        <v>12</v>
      </c>
      <c r="C11" s="202"/>
      <c r="D11" s="202"/>
      <c r="E11" s="203"/>
      <c r="F11" s="204"/>
      <c r="G11" s="204"/>
      <c r="H11" s="204"/>
      <c r="I11" s="204"/>
      <c r="J11" s="204"/>
      <c r="K11" s="204"/>
      <c r="L11" s="204"/>
      <c r="M11" s="205"/>
      <c r="N11" s="206"/>
      <c r="O11" s="207"/>
      <c r="P11" s="21"/>
      <c r="Q11" s="210"/>
      <c r="R11" s="210"/>
      <c r="S11" s="209"/>
      <c r="T11" s="9"/>
    </row>
    <row r="12" spans="1:20" ht="15" customHeight="1">
      <c r="A12" s="5"/>
      <c r="B12" s="201" t="s">
        <v>13</v>
      </c>
      <c r="C12" s="202"/>
      <c r="D12" s="202"/>
      <c r="E12" s="203"/>
      <c r="F12" s="204"/>
      <c r="G12" s="204"/>
      <c r="H12" s="204"/>
      <c r="I12" s="204"/>
      <c r="J12" s="204"/>
      <c r="K12" s="204"/>
      <c r="L12" s="204"/>
      <c r="M12" s="205"/>
      <c r="N12" s="206" t="s">
        <v>14</v>
      </c>
      <c r="O12" s="207"/>
      <c r="P12" s="22"/>
      <c r="Q12" s="208"/>
      <c r="R12" s="208"/>
      <c r="S12" s="209"/>
      <c r="T12" s="9"/>
    </row>
    <row r="13" spans="1:35" ht="15" customHeight="1" thickBot="1">
      <c r="A13" s="5"/>
      <c r="B13" s="211"/>
      <c r="C13" s="212"/>
      <c r="D13" s="212"/>
      <c r="E13" s="213"/>
      <c r="F13" s="214"/>
      <c r="G13" s="214"/>
      <c r="H13" s="214"/>
      <c r="I13" s="214"/>
      <c r="J13" s="214"/>
      <c r="K13" s="214"/>
      <c r="L13" s="214"/>
      <c r="M13" s="215"/>
      <c r="N13" s="206"/>
      <c r="O13" s="207"/>
      <c r="P13" s="23"/>
      <c r="Q13" s="210"/>
      <c r="R13" s="210"/>
      <c r="S13" s="209"/>
      <c r="T13" s="9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2.75" customHeight="1" thickBot="1" thickTop="1">
      <c r="A14" s="25" t="s">
        <v>15</v>
      </c>
      <c r="B14" s="196" t="s">
        <v>16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8"/>
      <c r="N14" s="26"/>
      <c r="O14" s="26"/>
      <c r="P14" s="26"/>
      <c r="Q14" s="27"/>
      <c r="R14" s="27"/>
      <c r="S14" s="28"/>
      <c r="T14" s="9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3" customHeight="1" thickTop="1">
      <c r="A15" s="5"/>
      <c r="B15" s="29"/>
      <c r="C15" s="29"/>
      <c r="D15" s="30"/>
      <c r="E15" s="30"/>
      <c r="F15" s="30"/>
      <c r="G15" s="30"/>
      <c r="H15" s="30"/>
      <c r="I15" s="30"/>
      <c r="J15" s="31"/>
      <c r="K15" s="30"/>
      <c r="L15" s="30"/>
      <c r="M15" s="30"/>
      <c r="N15" s="30"/>
      <c r="O15" s="30"/>
      <c r="P15" s="30"/>
      <c r="Q15" s="30"/>
      <c r="R15" s="30"/>
      <c r="S15" s="30"/>
      <c r="T15" s="9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9.75" customHeight="1">
      <c r="A16" s="5"/>
      <c r="B16" s="186" t="s">
        <v>17</v>
      </c>
      <c r="C16" s="186"/>
      <c r="D16" s="186"/>
      <c r="E16" s="186"/>
      <c r="F16" s="186"/>
      <c r="G16" s="186"/>
      <c r="H16" s="186"/>
      <c r="I16" s="186"/>
      <c r="J16" s="187"/>
      <c r="K16" s="199" t="s">
        <v>18</v>
      </c>
      <c r="L16" s="200"/>
      <c r="M16" s="200"/>
      <c r="N16" s="200"/>
      <c r="O16" s="200"/>
      <c r="P16" s="200"/>
      <c r="Q16" s="200"/>
      <c r="R16" s="200"/>
      <c r="S16" s="200"/>
      <c r="T16" s="9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9.75" customHeight="1">
      <c r="A17" s="5"/>
      <c r="B17" s="176" t="s">
        <v>19</v>
      </c>
      <c r="C17" s="176"/>
      <c r="D17" s="176"/>
      <c r="E17" s="33" t="s">
        <v>20</v>
      </c>
      <c r="F17" s="33"/>
      <c r="G17" s="176" t="s">
        <v>21</v>
      </c>
      <c r="H17" s="176"/>
      <c r="I17" s="32"/>
      <c r="J17" s="34" t="s">
        <v>20</v>
      </c>
      <c r="K17" s="189" t="s">
        <v>22</v>
      </c>
      <c r="L17" s="189"/>
      <c r="M17" s="36"/>
      <c r="N17" s="37" t="s">
        <v>20</v>
      </c>
      <c r="O17" s="24"/>
      <c r="P17" s="189" t="s">
        <v>23</v>
      </c>
      <c r="Q17" s="189"/>
      <c r="R17" s="36"/>
      <c r="S17" s="37" t="s">
        <v>20</v>
      </c>
      <c r="T17" s="9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9.75" customHeight="1">
      <c r="A18" s="5"/>
      <c r="B18" s="193">
        <v>0.01</v>
      </c>
      <c r="C18" s="193"/>
      <c r="D18" s="39"/>
      <c r="E18" s="40"/>
      <c r="F18" s="41"/>
      <c r="G18" s="176" t="s">
        <v>24</v>
      </c>
      <c r="H18" s="176"/>
      <c r="I18" s="32"/>
      <c r="J18" s="42"/>
      <c r="K18" s="194">
        <f>B18</f>
        <v>0.01</v>
      </c>
      <c r="L18" s="189"/>
      <c r="M18" s="37"/>
      <c r="N18" s="43"/>
      <c r="O18" s="37"/>
      <c r="P18" s="189" t="str">
        <f aca="true" t="shared" si="0" ref="P18:P34">G18</f>
        <v>Craps</v>
      </c>
      <c r="Q18" s="189"/>
      <c r="R18" s="35"/>
      <c r="S18" s="43"/>
      <c r="T18" s="9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s="47" customFormat="1" ht="9.75" customHeight="1">
      <c r="A19" s="44"/>
      <c r="B19" s="193">
        <v>0.05</v>
      </c>
      <c r="C19" s="193"/>
      <c r="D19" s="39"/>
      <c r="E19" s="40"/>
      <c r="F19" s="41"/>
      <c r="G19" s="176" t="s">
        <v>25</v>
      </c>
      <c r="H19" s="176"/>
      <c r="I19" s="32"/>
      <c r="J19" s="42"/>
      <c r="K19" s="194">
        <f>B19</f>
        <v>0.05</v>
      </c>
      <c r="L19" s="189"/>
      <c r="M19" s="37"/>
      <c r="N19" s="45"/>
      <c r="O19" s="37"/>
      <c r="P19" s="189" t="str">
        <f t="shared" si="0"/>
        <v>Roulette</v>
      </c>
      <c r="Q19" s="189"/>
      <c r="R19" s="35"/>
      <c r="S19" s="45"/>
      <c r="T19" s="46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</row>
    <row r="20" spans="1:35" s="47" customFormat="1" ht="9.75" customHeight="1">
      <c r="A20" s="44"/>
      <c r="B20" s="193">
        <v>0.1</v>
      </c>
      <c r="C20" s="193"/>
      <c r="D20" s="39"/>
      <c r="E20" s="40"/>
      <c r="F20" s="41"/>
      <c r="G20" s="176" t="s">
        <v>26</v>
      </c>
      <c r="H20" s="176"/>
      <c r="I20" s="32"/>
      <c r="J20" s="42"/>
      <c r="K20" s="194">
        <f aca="true" t="shared" si="1" ref="K20:K30">B20</f>
        <v>0.1</v>
      </c>
      <c r="L20" s="189"/>
      <c r="M20" s="37"/>
      <c r="N20" s="45"/>
      <c r="O20" s="37"/>
      <c r="P20" s="189" t="str">
        <f t="shared" si="0"/>
        <v>Twenty-One</v>
      </c>
      <c r="Q20" s="189"/>
      <c r="R20" s="35"/>
      <c r="S20" s="45"/>
      <c r="T20" s="46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</row>
    <row r="21" spans="1:35" s="47" customFormat="1" ht="9.75" customHeight="1">
      <c r="A21" s="44"/>
      <c r="B21" s="193">
        <v>0.25</v>
      </c>
      <c r="C21" s="193"/>
      <c r="D21" s="39"/>
      <c r="E21" s="40"/>
      <c r="F21" s="41"/>
      <c r="G21" s="176" t="s">
        <v>27</v>
      </c>
      <c r="H21" s="176"/>
      <c r="I21" s="32"/>
      <c r="J21" s="42"/>
      <c r="K21" s="194">
        <f t="shared" si="1"/>
        <v>0.25</v>
      </c>
      <c r="L21" s="189"/>
      <c r="M21" s="35"/>
      <c r="N21" s="45"/>
      <c r="O21" s="35"/>
      <c r="P21" s="189" t="str">
        <f t="shared" si="0"/>
        <v>Wheel of Fortune</v>
      </c>
      <c r="Q21" s="189"/>
      <c r="R21" s="35"/>
      <c r="S21" s="45"/>
      <c r="T21" s="46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</row>
    <row r="22" spans="1:35" s="47" customFormat="1" ht="9.75" customHeight="1">
      <c r="A22" s="44"/>
      <c r="B22" s="193">
        <v>0.5</v>
      </c>
      <c r="C22" s="193"/>
      <c r="D22" s="39"/>
      <c r="E22" s="40"/>
      <c r="F22" s="41"/>
      <c r="G22" s="176" t="s">
        <v>28</v>
      </c>
      <c r="H22" s="176"/>
      <c r="I22" s="32"/>
      <c r="J22" s="42"/>
      <c r="K22" s="194">
        <f t="shared" si="1"/>
        <v>0.5</v>
      </c>
      <c r="L22" s="189"/>
      <c r="M22" s="37"/>
      <c r="N22" s="45"/>
      <c r="O22" s="37"/>
      <c r="P22" s="189" t="str">
        <f t="shared" si="0"/>
        <v>Mini-Baccarat</v>
      </c>
      <c r="Q22" s="189"/>
      <c r="R22" s="35"/>
      <c r="S22" s="45"/>
      <c r="T22" s="46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</row>
    <row r="23" spans="1:35" s="47" customFormat="1" ht="9.75" customHeight="1">
      <c r="A23" s="44"/>
      <c r="B23" s="193">
        <v>1</v>
      </c>
      <c r="C23" s="193"/>
      <c r="D23" s="39"/>
      <c r="E23" s="40"/>
      <c r="F23" s="41"/>
      <c r="G23" s="176" t="s">
        <v>29</v>
      </c>
      <c r="H23" s="176"/>
      <c r="I23" s="32"/>
      <c r="J23" s="42"/>
      <c r="K23" s="194">
        <f t="shared" si="1"/>
        <v>1</v>
      </c>
      <c r="L23" s="189"/>
      <c r="M23" s="35"/>
      <c r="N23" s="45"/>
      <c r="O23" s="35"/>
      <c r="P23" s="189" t="str">
        <f t="shared" si="0"/>
        <v>Baccarat</v>
      </c>
      <c r="Q23" s="189"/>
      <c r="R23" s="35"/>
      <c r="S23" s="45"/>
      <c r="T23" s="46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</row>
    <row r="24" spans="1:35" s="47" customFormat="1" ht="9.75" customHeight="1">
      <c r="A24" s="44"/>
      <c r="B24" s="193" t="s">
        <v>30</v>
      </c>
      <c r="C24" s="193"/>
      <c r="D24" s="39"/>
      <c r="E24" s="40"/>
      <c r="F24" s="41"/>
      <c r="G24" s="176" t="s">
        <v>31</v>
      </c>
      <c r="H24" s="176"/>
      <c r="I24" s="32"/>
      <c r="J24" s="42"/>
      <c r="K24" s="194" t="str">
        <f t="shared" si="1"/>
        <v>Megabucks</v>
      </c>
      <c r="L24" s="189"/>
      <c r="M24" s="37"/>
      <c r="N24" s="45"/>
      <c r="O24" s="37"/>
      <c r="P24" s="189" t="str">
        <f t="shared" si="0"/>
        <v>Caribbean Stud</v>
      </c>
      <c r="Q24" s="189"/>
      <c r="R24" s="35"/>
      <c r="S24" s="43"/>
      <c r="T24" s="46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35" s="47" customFormat="1" ht="9.75" customHeight="1">
      <c r="A25" s="44"/>
      <c r="B25" s="193">
        <v>5</v>
      </c>
      <c r="C25" s="193"/>
      <c r="D25" s="39"/>
      <c r="E25" s="40"/>
      <c r="F25" s="41"/>
      <c r="G25" s="176" t="s">
        <v>32</v>
      </c>
      <c r="H25" s="176"/>
      <c r="I25" s="32"/>
      <c r="J25" s="42"/>
      <c r="K25" s="194">
        <f t="shared" si="1"/>
        <v>5</v>
      </c>
      <c r="L25" s="189"/>
      <c r="M25" s="36"/>
      <c r="N25" s="43"/>
      <c r="O25" s="36"/>
      <c r="P25" s="189" t="str">
        <f t="shared" si="0"/>
        <v>Let it Ride</v>
      </c>
      <c r="Q25" s="189"/>
      <c r="R25" s="35"/>
      <c r="S25" s="45"/>
      <c r="T25" s="46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</row>
    <row r="26" spans="1:35" s="47" customFormat="1" ht="9.75" customHeight="1">
      <c r="A26" s="44"/>
      <c r="B26" s="193">
        <v>25</v>
      </c>
      <c r="C26" s="193"/>
      <c r="D26" s="39"/>
      <c r="E26" s="40"/>
      <c r="F26" s="41"/>
      <c r="G26" s="176" t="s">
        <v>33</v>
      </c>
      <c r="H26" s="176"/>
      <c r="I26" s="32"/>
      <c r="J26" s="42"/>
      <c r="K26" s="194">
        <f t="shared" si="1"/>
        <v>25</v>
      </c>
      <c r="L26" s="189"/>
      <c r="M26" s="37"/>
      <c r="N26" s="45"/>
      <c r="O26" s="37"/>
      <c r="P26" s="189" t="str">
        <f t="shared" si="0"/>
        <v>Pai Gow</v>
      </c>
      <c r="Q26" s="189"/>
      <c r="R26" s="35"/>
      <c r="S26" s="45"/>
      <c r="T26" s="46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</row>
    <row r="27" spans="1:35" s="47" customFormat="1" ht="9.75" customHeight="1">
      <c r="A27" s="44"/>
      <c r="B27" s="193">
        <v>100</v>
      </c>
      <c r="C27" s="193"/>
      <c r="D27" s="39"/>
      <c r="E27" s="40"/>
      <c r="F27" s="41"/>
      <c r="G27" s="176" t="s">
        <v>34</v>
      </c>
      <c r="H27" s="176"/>
      <c r="I27" s="32"/>
      <c r="J27" s="42"/>
      <c r="K27" s="194">
        <f t="shared" si="1"/>
        <v>100</v>
      </c>
      <c r="L27" s="189"/>
      <c r="M27" s="37"/>
      <c r="N27" s="45"/>
      <c r="O27" s="37"/>
      <c r="P27" s="189" t="str">
        <f t="shared" si="0"/>
        <v>Pai Gow Poker</v>
      </c>
      <c r="Q27" s="189"/>
      <c r="R27" s="35"/>
      <c r="S27" s="45"/>
      <c r="T27" s="46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5" s="47" customFormat="1" ht="9.75" customHeight="1">
      <c r="A28" s="44"/>
      <c r="B28" s="193">
        <v>500</v>
      </c>
      <c r="C28" s="193"/>
      <c r="D28" s="39"/>
      <c r="E28" s="40"/>
      <c r="F28" s="41"/>
      <c r="G28" s="176" t="s">
        <v>35</v>
      </c>
      <c r="H28" s="176"/>
      <c r="I28" s="32"/>
      <c r="J28" s="42"/>
      <c r="K28" s="194">
        <f t="shared" si="1"/>
        <v>500</v>
      </c>
      <c r="L28" s="189"/>
      <c r="M28" s="36"/>
      <c r="N28" s="45"/>
      <c r="O28" s="36"/>
      <c r="P28" s="189" t="str">
        <f t="shared" si="0"/>
        <v>3-Card Poker</v>
      </c>
      <c r="Q28" s="189"/>
      <c r="R28" s="35"/>
      <c r="S28" s="43"/>
      <c r="T28" s="46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1:35" s="47" customFormat="1" ht="9.75" customHeight="1">
      <c r="A29" s="44"/>
      <c r="B29" s="193" t="s">
        <v>36</v>
      </c>
      <c r="C29" s="193"/>
      <c r="D29" s="39"/>
      <c r="E29" s="40"/>
      <c r="F29" s="41"/>
      <c r="G29" s="176" t="s">
        <v>37</v>
      </c>
      <c r="H29" s="176"/>
      <c r="I29" s="32"/>
      <c r="J29" s="42"/>
      <c r="K29" s="194" t="str">
        <f t="shared" si="1"/>
        <v>Mobile Gaming</v>
      </c>
      <c r="L29" s="189"/>
      <c r="M29" s="37"/>
      <c r="N29" s="45"/>
      <c r="O29" s="37"/>
      <c r="P29" s="189" t="str">
        <f t="shared" si="0"/>
        <v>Keno</v>
      </c>
      <c r="Q29" s="189"/>
      <c r="R29" s="35"/>
      <c r="S29" s="45"/>
      <c r="T29" s="46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1:35" s="47" customFormat="1" ht="9.75" customHeight="1">
      <c r="A30" s="44"/>
      <c r="B30" s="193" t="s">
        <v>38</v>
      </c>
      <c r="C30" s="193"/>
      <c r="D30" s="39"/>
      <c r="E30" s="49"/>
      <c r="F30" s="32"/>
      <c r="G30" s="176" t="s">
        <v>39</v>
      </c>
      <c r="H30" s="176"/>
      <c r="I30" s="32"/>
      <c r="J30" s="42"/>
      <c r="K30" s="194" t="str">
        <f t="shared" si="1"/>
        <v>Multi-Denomination</v>
      </c>
      <c r="L30" s="189"/>
      <c r="M30" s="35"/>
      <c r="N30" s="45"/>
      <c r="O30" s="35"/>
      <c r="P30" s="189" t="str">
        <f t="shared" si="0"/>
        <v>Bingo</v>
      </c>
      <c r="Q30" s="189"/>
      <c r="R30" s="35"/>
      <c r="S30" s="43"/>
      <c r="T30" s="46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1:35" s="55" customFormat="1" ht="9.75" customHeight="1">
      <c r="A31" s="50"/>
      <c r="B31" s="51"/>
      <c r="C31" s="51"/>
      <c r="D31" s="51"/>
      <c r="E31" s="33"/>
      <c r="F31" s="51"/>
      <c r="G31" s="176" t="s">
        <v>40</v>
      </c>
      <c r="H31" s="176"/>
      <c r="I31" s="32"/>
      <c r="J31" s="42"/>
      <c r="K31" s="195"/>
      <c r="L31" s="195"/>
      <c r="M31" s="37"/>
      <c r="N31" s="52"/>
      <c r="O31" s="53"/>
      <c r="P31" s="189" t="str">
        <f t="shared" si="0"/>
        <v>Race Book</v>
      </c>
      <c r="Q31" s="189"/>
      <c r="R31" s="37"/>
      <c r="S31" s="45"/>
      <c r="T31" s="54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</row>
    <row r="32" spans="1:35" s="55" customFormat="1" ht="9.75" customHeight="1">
      <c r="A32" s="50"/>
      <c r="B32" s="57"/>
      <c r="C32" s="57"/>
      <c r="D32" s="57"/>
      <c r="E32" s="58"/>
      <c r="F32" s="57"/>
      <c r="G32" s="176" t="s">
        <v>41</v>
      </c>
      <c r="H32" s="176"/>
      <c r="I32" s="32"/>
      <c r="J32" s="59"/>
      <c r="K32" s="60"/>
      <c r="L32" s="60"/>
      <c r="M32" s="60"/>
      <c r="N32" s="61"/>
      <c r="O32" s="60"/>
      <c r="P32" s="189" t="str">
        <f t="shared" si="0"/>
        <v>Sports Pool</v>
      </c>
      <c r="Q32" s="189"/>
      <c r="R32" s="37"/>
      <c r="S32" s="43"/>
      <c r="T32" s="54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</row>
    <row r="33" spans="1:35" s="55" customFormat="1" ht="9.75" customHeight="1">
      <c r="A33" s="50"/>
      <c r="B33" s="176" t="s">
        <v>42</v>
      </c>
      <c r="C33" s="176"/>
      <c r="D33" s="176"/>
      <c r="E33" s="33"/>
      <c r="F33" s="32"/>
      <c r="G33" s="183" t="s">
        <v>43</v>
      </c>
      <c r="H33" s="183"/>
      <c r="I33" s="62"/>
      <c r="J33" s="63"/>
      <c r="K33" s="191" t="str">
        <f>B33</f>
        <v>Additional Denominations   </v>
      </c>
      <c r="L33" s="189"/>
      <c r="M33" s="189"/>
      <c r="N33" s="36"/>
      <c r="O33" s="64"/>
      <c r="P33" s="192" t="str">
        <f t="shared" si="0"/>
        <v>Additional Games </v>
      </c>
      <c r="Q33" s="192"/>
      <c r="R33" s="37"/>
      <c r="S33" s="36"/>
      <c r="T33" s="54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</row>
    <row r="34" spans="1:35" s="55" customFormat="1" ht="9.75" customHeight="1">
      <c r="A34" s="50"/>
      <c r="B34" s="51" t="s">
        <v>44</v>
      </c>
      <c r="C34" s="51"/>
      <c r="D34" s="51"/>
      <c r="E34" s="33"/>
      <c r="F34" s="51"/>
      <c r="G34" s="183" t="s">
        <v>44</v>
      </c>
      <c r="H34" s="183"/>
      <c r="I34" s="62"/>
      <c r="J34" s="63"/>
      <c r="K34" s="189" t="str">
        <f>B34</f>
        <v>(Describe Below)</v>
      </c>
      <c r="L34" s="189"/>
      <c r="M34" s="35"/>
      <c r="N34" s="65"/>
      <c r="O34" s="66"/>
      <c r="P34" s="190" t="str">
        <f t="shared" si="0"/>
        <v>(Describe Below)</v>
      </c>
      <c r="Q34" s="190"/>
      <c r="R34" s="37"/>
      <c r="S34" s="36"/>
      <c r="T34" s="54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</row>
    <row r="35" spans="1:35" s="55" customFormat="1" ht="9.75" customHeight="1">
      <c r="A35" s="50"/>
      <c r="B35" s="188"/>
      <c r="C35" s="188"/>
      <c r="D35" s="39"/>
      <c r="E35" s="43"/>
      <c r="F35" s="62"/>
      <c r="G35" s="188"/>
      <c r="H35" s="188"/>
      <c r="I35" s="67"/>
      <c r="J35" s="68"/>
      <c r="K35" s="188"/>
      <c r="L35" s="188"/>
      <c r="M35" s="37"/>
      <c r="N35" s="43"/>
      <c r="O35" s="66"/>
      <c r="P35" s="188"/>
      <c r="Q35" s="188"/>
      <c r="R35" s="37"/>
      <c r="S35" s="43"/>
      <c r="T35" s="54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</row>
    <row r="36" spans="1:35" s="55" customFormat="1" ht="9.75" customHeight="1">
      <c r="A36" s="50"/>
      <c r="B36" s="188"/>
      <c r="C36" s="188"/>
      <c r="D36" s="62"/>
      <c r="E36" s="45"/>
      <c r="F36" s="62"/>
      <c r="G36" s="188"/>
      <c r="H36" s="188"/>
      <c r="I36" s="67"/>
      <c r="J36" s="133"/>
      <c r="K36" s="188"/>
      <c r="L36" s="188"/>
      <c r="M36" s="37"/>
      <c r="N36" s="43"/>
      <c r="O36" s="66"/>
      <c r="P36" s="188"/>
      <c r="Q36" s="188"/>
      <c r="R36" s="37"/>
      <c r="S36" s="45"/>
      <c r="T36" s="54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</row>
    <row r="37" spans="1:35" s="55" customFormat="1" ht="9.75" customHeight="1">
      <c r="A37" s="50"/>
      <c r="B37" s="188"/>
      <c r="C37" s="188"/>
      <c r="D37" s="62"/>
      <c r="E37" s="45"/>
      <c r="F37" s="62"/>
      <c r="G37" s="188"/>
      <c r="H37" s="188"/>
      <c r="I37" s="67"/>
      <c r="J37" s="133"/>
      <c r="K37" s="188"/>
      <c r="L37" s="188"/>
      <c r="M37" s="37"/>
      <c r="N37" s="43"/>
      <c r="O37" s="66"/>
      <c r="P37" s="188"/>
      <c r="Q37" s="188"/>
      <c r="R37" s="37"/>
      <c r="S37" s="45"/>
      <c r="T37" s="54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</row>
    <row r="38" spans="1:35" s="55" customFormat="1" ht="9.75" customHeight="1">
      <c r="A38" s="50"/>
      <c r="B38" s="51"/>
      <c r="C38" s="51"/>
      <c r="D38" s="62"/>
      <c r="E38" s="62"/>
      <c r="F38" s="62"/>
      <c r="G38" s="62"/>
      <c r="H38" s="67"/>
      <c r="I38" s="67"/>
      <c r="J38" s="69"/>
      <c r="K38" s="37"/>
      <c r="L38" s="37"/>
      <c r="M38" s="37"/>
      <c r="N38" s="37"/>
      <c r="O38" s="37"/>
      <c r="P38" s="37"/>
      <c r="Q38" s="37"/>
      <c r="R38" s="37"/>
      <c r="S38" s="37"/>
      <c r="T38" s="54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1:35" s="55" customFormat="1" ht="9.75" customHeight="1" thickBot="1">
      <c r="A39" s="50"/>
      <c r="B39" s="176" t="s">
        <v>45</v>
      </c>
      <c r="C39" s="176"/>
      <c r="D39" s="70"/>
      <c r="E39" s="131">
        <f>SUM(E18:E37)</f>
        <v>0</v>
      </c>
      <c r="F39" s="70"/>
      <c r="G39" s="183" t="s">
        <v>46</v>
      </c>
      <c r="H39" s="183"/>
      <c r="I39" s="71"/>
      <c r="J39" s="132">
        <f>SUM(J18:J37)</f>
        <v>0</v>
      </c>
      <c r="K39" s="184" t="s">
        <v>47</v>
      </c>
      <c r="L39" s="176"/>
      <c r="M39" s="36"/>
      <c r="N39" s="72">
        <f>SUM(N18:N37)</f>
        <v>0</v>
      </c>
      <c r="O39" s="36"/>
      <c r="P39" s="176" t="s">
        <v>48</v>
      </c>
      <c r="Q39" s="176"/>
      <c r="R39" s="37"/>
      <c r="S39" s="72">
        <f>SUM(S18:S38)</f>
        <v>0</v>
      </c>
      <c r="T39" s="54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</row>
    <row r="40" spans="1:20" s="56" customFormat="1" ht="6" customHeight="1" thickBot="1" thickTop="1">
      <c r="A40" s="50"/>
      <c r="B40" s="73"/>
      <c r="C40" s="73"/>
      <c r="D40" s="74"/>
      <c r="E40" s="74"/>
      <c r="F40" s="74"/>
      <c r="G40" s="74"/>
      <c r="H40" s="75"/>
      <c r="I40" s="75"/>
      <c r="J40" s="76"/>
      <c r="K40" s="77"/>
      <c r="L40" s="77"/>
      <c r="M40" s="77"/>
      <c r="N40" s="77"/>
      <c r="O40" s="77"/>
      <c r="P40" s="77"/>
      <c r="Q40" s="73"/>
      <c r="R40" s="73"/>
      <c r="S40" s="73"/>
      <c r="T40" s="54"/>
    </row>
    <row r="41" spans="1:35" s="55" customFormat="1" ht="9.75" customHeight="1" thickTop="1">
      <c r="A41" s="50"/>
      <c r="B41" s="185" t="s">
        <v>49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54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</row>
    <row r="42" spans="1:35" s="55" customFormat="1" ht="11.25">
      <c r="A42" s="50"/>
      <c r="B42" s="186" t="s">
        <v>50</v>
      </c>
      <c r="C42" s="186"/>
      <c r="D42" s="186"/>
      <c r="E42" s="186"/>
      <c r="F42" s="186"/>
      <c r="G42" s="186"/>
      <c r="H42" s="186"/>
      <c r="I42" s="186"/>
      <c r="J42" s="187"/>
      <c r="K42" s="186" t="s">
        <v>110</v>
      </c>
      <c r="L42" s="186"/>
      <c r="M42" s="186"/>
      <c r="N42" s="186"/>
      <c r="O42" s="186"/>
      <c r="P42" s="186"/>
      <c r="Q42" s="186"/>
      <c r="R42" s="186"/>
      <c r="S42" s="186"/>
      <c r="T42" s="54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</row>
    <row r="43" spans="1:35" s="55" customFormat="1" ht="9.75" customHeight="1">
      <c r="A43" s="50"/>
      <c r="B43" s="176" t="s">
        <v>51</v>
      </c>
      <c r="C43" s="176"/>
      <c r="D43" s="52"/>
      <c r="E43" s="134"/>
      <c r="F43" s="52"/>
      <c r="G43" s="52"/>
      <c r="H43" s="67"/>
      <c r="I43" s="67"/>
      <c r="J43" s="34"/>
      <c r="K43" s="176" t="str">
        <f>B43</f>
        <v>Poker</v>
      </c>
      <c r="L43" s="176"/>
      <c r="M43" s="180"/>
      <c r="N43" s="180"/>
      <c r="O43" s="51"/>
      <c r="P43" s="181" t="s">
        <v>52</v>
      </c>
      <c r="Q43" s="181"/>
      <c r="R43" s="182"/>
      <c r="S43" s="182"/>
      <c r="T43" s="54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</row>
    <row r="44" spans="1:35" s="47" customFormat="1" ht="9.75" customHeight="1">
      <c r="A44" s="44"/>
      <c r="B44" s="176" t="s">
        <v>53</v>
      </c>
      <c r="C44" s="176"/>
      <c r="D44" s="48"/>
      <c r="E44" s="134"/>
      <c r="F44" s="51"/>
      <c r="G44" s="51"/>
      <c r="H44" s="51"/>
      <c r="I44" s="51"/>
      <c r="J44" s="69"/>
      <c r="K44" s="176" t="str">
        <f>B44</f>
        <v>Interactive Poker</v>
      </c>
      <c r="L44" s="176"/>
      <c r="M44" s="180"/>
      <c r="N44" s="180"/>
      <c r="O44" s="51"/>
      <c r="P44" s="51"/>
      <c r="Q44" s="51"/>
      <c r="R44" s="51"/>
      <c r="S44" s="51"/>
      <c r="T44" s="46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s="47" customFormat="1" ht="9.75" customHeight="1">
      <c r="A45" s="44"/>
      <c r="B45" s="32" t="s">
        <v>54</v>
      </c>
      <c r="C45" s="51"/>
      <c r="D45" s="48"/>
      <c r="E45" s="134"/>
      <c r="F45" s="51"/>
      <c r="G45" s="51"/>
      <c r="H45" s="51"/>
      <c r="I45" s="51"/>
      <c r="J45" s="69"/>
      <c r="K45" s="176" t="str">
        <f>B45</f>
        <v>Other Card Games</v>
      </c>
      <c r="L45" s="176"/>
      <c r="M45" s="177"/>
      <c r="N45" s="177"/>
      <c r="O45" s="51"/>
      <c r="P45" s="51"/>
      <c r="Q45" s="51"/>
      <c r="R45" s="51"/>
      <c r="S45" s="51"/>
      <c r="T45" s="46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s="47" customFormat="1" ht="3" customHeight="1">
      <c r="A46" s="44"/>
      <c r="B46" s="51"/>
      <c r="C46" s="51"/>
      <c r="D46" s="48"/>
      <c r="E46" s="51"/>
      <c r="F46" s="51"/>
      <c r="G46" s="51"/>
      <c r="H46" s="51"/>
      <c r="I46" s="51"/>
      <c r="J46" s="69"/>
      <c r="K46" s="32"/>
      <c r="L46" s="32"/>
      <c r="M46" s="33"/>
      <c r="N46" s="33"/>
      <c r="O46" s="51"/>
      <c r="P46" s="51"/>
      <c r="Q46" s="51"/>
      <c r="R46" s="51"/>
      <c r="S46" s="51"/>
      <c r="T46" s="46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s="47" customFormat="1" ht="9.75" customHeight="1" thickBot="1">
      <c r="A47" s="78"/>
      <c r="B47" s="176" t="s">
        <v>55</v>
      </c>
      <c r="C47" s="176"/>
      <c r="D47" s="36"/>
      <c r="E47" s="135">
        <f>SUM(E43:E45)</f>
        <v>0</v>
      </c>
      <c r="F47" s="79"/>
      <c r="G47" s="79"/>
      <c r="H47" s="79"/>
      <c r="I47" s="79"/>
      <c r="J47" s="80"/>
      <c r="K47" s="38" t="s">
        <v>55</v>
      </c>
      <c r="L47" s="38"/>
      <c r="M47" s="178">
        <f>SUM(M43:N45)</f>
        <v>0</v>
      </c>
      <c r="N47" s="178"/>
      <c r="O47" s="33"/>
      <c r="P47" s="33"/>
      <c r="Q47" s="33"/>
      <c r="R47" s="33"/>
      <c r="S47" s="33"/>
      <c r="T47" s="46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s="47" customFormat="1" ht="3" customHeight="1" thickTop="1">
      <c r="A48" s="78"/>
      <c r="B48" s="35"/>
      <c r="C48" s="35"/>
      <c r="D48" s="36"/>
      <c r="E48" s="79"/>
      <c r="F48" s="79"/>
      <c r="G48" s="79"/>
      <c r="H48" s="79"/>
      <c r="I48" s="79"/>
      <c r="J48" s="80"/>
      <c r="K48" s="38"/>
      <c r="L48" s="38"/>
      <c r="M48" s="33"/>
      <c r="N48" s="33"/>
      <c r="O48" s="33"/>
      <c r="P48" s="33"/>
      <c r="Q48" s="33"/>
      <c r="R48" s="33"/>
      <c r="S48" s="33"/>
      <c r="T48" s="46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5" ht="1.5" customHeight="1" thickBot="1">
      <c r="A49" s="5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9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2.75" customHeight="1" thickTop="1">
      <c r="A50" s="5"/>
      <c r="B50" s="82"/>
      <c r="C50" s="82"/>
      <c r="D50" s="179" t="s">
        <v>56</v>
      </c>
      <c r="E50" s="179"/>
      <c r="F50" s="179"/>
      <c r="G50" s="179"/>
      <c r="H50" s="179"/>
      <c r="I50" s="83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9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2.75" customHeight="1">
      <c r="A51" s="5"/>
      <c r="B51" s="85" t="s">
        <v>57</v>
      </c>
      <c r="C51" s="85"/>
      <c r="D51" s="174" t="s">
        <v>58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5"/>
      <c r="Q51" s="162">
        <f>E39</f>
        <v>0</v>
      </c>
      <c r="R51" s="163"/>
      <c r="S51" s="164"/>
      <c r="T51" s="9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3" customHeight="1">
      <c r="A52" s="5"/>
      <c r="B52" s="85"/>
      <c r="C52" s="85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8"/>
      <c r="P52" s="88"/>
      <c r="Q52" s="24"/>
      <c r="R52" s="24"/>
      <c r="S52" s="24"/>
      <c r="T52" s="9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2.75">
      <c r="A53" s="5"/>
      <c r="B53" s="89" t="s">
        <v>59</v>
      </c>
      <c r="C53" s="85"/>
      <c r="D53" s="174" t="s">
        <v>60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90" t="s">
        <v>61</v>
      </c>
      <c r="Q53" s="148">
        <f>Q51*20</f>
        <v>0</v>
      </c>
      <c r="R53" s="148"/>
      <c r="S53" s="148"/>
      <c r="T53" s="9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3" customHeight="1">
      <c r="A54" s="5"/>
      <c r="B54" s="85"/>
      <c r="C54" s="85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  <c r="P54" s="88"/>
      <c r="Q54" s="24"/>
      <c r="R54" s="24"/>
      <c r="S54" s="24"/>
      <c r="T54" s="9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2.75">
      <c r="A55" s="5"/>
      <c r="B55" s="89" t="s">
        <v>62</v>
      </c>
      <c r="C55" s="85"/>
      <c r="D55" s="174" t="s">
        <v>63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5"/>
      <c r="Q55" s="162">
        <f>J39</f>
        <v>0</v>
      </c>
      <c r="R55" s="163"/>
      <c r="S55" s="164"/>
      <c r="T55" s="9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3" customHeight="1">
      <c r="A56" s="5"/>
      <c r="B56" s="89"/>
      <c r="C56" s="85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91"/>
      <c r="P56" s="88"/>
      <c r="Q56" s="92"/>
      <c r="R56" s="92"/>
      <c r="S56" s="92"/>
      <c r="T56" s="9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2.75">
      <c r="A57" s="5"/>
      <c r="B57" s="89" t="s">
        <v>64</v>
      </c>
      <c r="C57" s="85"/>
      <c r="D57" s="174" t="s">
        <v>65</v>
      </c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88"/>
      <c r="P57" s="90"/>
      <c r="Q57" s="148">
        <f>IF(Q55=" ",0,VLOOKUP(Q55,'Fee Schedule'!A1:B252,2,FALSE))</f>
        <v>0</v>
      </c>
      <c r="R57" s="148"/>
      <c r="S57" s="148"/>
      <c r="T57" s="9"/>
      <c r="U57" s="173"/>
      <c r="V57" s="173"/>
      <c r="W57" s="173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3" customHeight="1">
      <c r="A58" s="5"/>
      <c r="B58" s="85"/>
      <c r="C58" s="85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8"/>
      <c r="P58" s="88"/>
      <c r="Q58" s="24"/>
      <c r="R58" s="24"/>
      <c r="S58" s="24"/>
      <c r="T58" s="9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2.75" customHeight="1">
      <c r="A59" s="5"/>
      <c r="B59" s="89" t="s">
        <v>66</v>
      </c>
      <c r="C59" s="89"/>
      <c r="D59" s="155" t="s">
        <v>67</v>
      </c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88"/>
      <c r="P59" s="136" t="s">
        <v>61</v>
      </c>
      <c r="Q59" s="148">
        <f>Q53+Q57</f>
        <v>0</v>
      </c>
      <c r="R59" s="148"/>
      <c r="S59" s="148"/>
      <c r="T59" s="9"/>
      <c r="U59" s="24"/>
      <c r="V59" s="157"/>
      <c r="W59" s="157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3" customHeight="1">
      <c r="A60" s="5"/>
      <c r="B60" s="85"/>
      <c r="C60" s="85"/>
      <c r="D60" s="171"/>
      <c r="E60" s="171"/>
      <c r="F60" s="171"/>
      <c r="G60" s="171"/>
      <c r="H60" s="171"/>
      <c r="I60" s="171"/>
      <c r="J60" s="171"/>
      <c r="K60" s="171"/>
      <c r="L60" s="172"/>
      <c r="M60" s="172"/>
      <c r="N60" s="172"/>
      <c r="O60" s="88"/>
      <c r="P60" s="88"/>
      <c r="Q60" s="88"/>
      <c r="R60" s="88"/>
      <c r="S60" s="88"/>
      <c r="T60" s="9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2.75" customHeight="1">
      <c r="A61" s="5"/>
      <c r="B61" s="85"/>
      <c r="C61" s="85"/>
      <c r="D61" s="165" t="s">
        <v>68</v>
      </c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88"/>
      <c r="R61" s="88"/>
      <c r="S61" s="88"/>
      <c r="T61" s="9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3" customHeight="1">
      <c r="A62" s="5"/>
      <c r="B62" s="85"/>
      <c r="C62" s="85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88"/>
      <c r="P62" s="88"/>
      <c r="Q62" s="88"/>
      <c r="R62" s="88"/>
      <c r="S62" s="88"/>
      <c r="T62" s="9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2.75" customHeight="1">
      <c r="A63" s="5"/>
      <c r="B63" s="85"/>
      <c r="C63" s="85"/>
      <c r="D63" s="166" t="s">
        <v>69</v>
      </c>
      <c r="E63" s="166"/>
      <c r="F63" s="166"/>
      <c r="G63" s="166"/>
      <c r="H63" s="167"/>
      <c r="I63" s="168"/>
      <c r="J63" s="169"/>
      <c r="K63" s="170"/>
      <c r="L63" s="85"/>
      <c r="M63" s="85"/>
      <c r="N63" s="85"/>
      <c r="O63" s="88"/>
      <c r="P63" s="88"/>
      <c r="Q63" s="88"/>
      <c r="R63" s="88"/>
      <c r="S63" s="88"/>
      <c r="T63" s="9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3" customHeight="1">
      <c r="A64" s="5"/>
      <c r="B64" s="85"/>
      <c r="C64" s="85"/>
      <c r="D64" s="89"/>
      <c r="E64" s="89"/>
      <c r="F64" s="89"/>
      <c r="G64" s="89"/>
      <c r="H64" s="94"/>
      <c r="I64" s="94"/>
      <c r="J64" s="94"/>
      <c r="K64" s="85"/>
      <c r="L64" s="85"/>
      <c r="M64" s="85"/>
      <c r="N64" s="85"/>
      <c r="O64" s="88"/>
      <c r="P64" s="88"/>
      <c r="Q64" s="88"/>
      <c r="R64" s="88"/>
      <c r="S64" s="88"/>
      <c r="T64" s="9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2.75" customHeight="1">
      <c r="A65" s="5"/>
      <c r="B65" s="89" t="s">
        <v>70</v>
      </c>
      <c r="C65" s="89"/>
      <c r="D65" s="147" t="s">
        <v>71</v>
      </c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61"/>
      <c r="Q65" s="162">
        <f>N39</f>
        <v>0</v>
      </c>
      <c r="R65" s="163"/>
      <c r="S65" s="164"/>
      <c r="T65" s="9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3" customHeight="1">
      <c r="A66" s="5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96"/>
      <c r="P66" s="96"/>
      <c r="Q66" s="97"/>
      <c r="R66" s="97"/>
      <c r="S66" s="97"/>
      <c r="T66" s="9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2.75" customHeight="1">
      <c r="A67" s="5"/>
      <c r="B67" s="89" t="s">
        <v>72</v>
      </c>
      <c r="C67" s="89"/>
      <c r="D67" s="166" t="s">
        <v>73</v>
      </c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90" t="s">
        <v>61</v>
      </c>
      <c r="Q67" s="148">
        <f>IF(I63=0,0,IF(Q51+Q55=" ",Q65*20,IF(Q51+Q55=0,Q65*20,IF(Q51+Q55&gt;0,0))))</f>
        <v>0</v>
      </c>
      <c r="R67" s="148"/>
      <c r="S67" s="148"/>
      <c r="T67" s="9"/>
      <c r="U67" s="24"/>
      <c r="V67" s="157"/>
      <c r="W67" s="152"/>
      <c r="X67" s="152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3" customHeight="1">
      <c r="A68" s="5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96"/>
      <c r="P68" s="96"/>
      <c r="Q68" s="97"/>
      <c r="R68" s="97"/>
      <c r="S68" s="97"/>
      <c r="T68" s="9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2.75" customHeight="1">
      <c r="A69" s="5"/>
      <c r="B69" s="89" t="s">
        <v>74</v>
      </c>
      <c r="C69" s="89"/>
      <c r="D69" s="147" t="s">
        <v>75</v>
      </c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85"/>
      <c r="P69" s="85"/>
      <c r="Q69" s="158"/>
      <c r="R69" s="159"/>
      <c r="S69" s="160"/>
      <c r="T69" s="9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3" customHeight="1">
      <c r="A70" s="5"/>
      <c r="B70" s="89"/>
      <c r="C70" s="89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85"/>
      <c r="P70" s="85"/>
      <c r="Q70" s="97"/>
      <c r="R70" s="97"/>
      <c r="S70" s="97"/>
      <c r="T70" s="9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2.75" customHeight="1">
      <c r="A71" s="5"/>
      <c r="B71" s="89" t="s">
        <v>76</v>
      </c>
      <c r="C71" s="89"/>
      <c r="D71" s="147" t="s">
        <v>77</v>
      </c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61"/>
      <c r="Q71" s="162">
        <f>S39</f>
        <v>0</v>
      </c>
      <c r="R71" s="163"/>
      <c r="S71" s="164"/>
      <c r="T71" s="9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3" customHeight="1">
      <c r="A72" s="5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5"/>
      <c r="P72" s="85"/>
      <c r="Q72" s="97"/>
      <c r="R72" s="97"/>
      <c r="S72" s="97"/>
      <c r="T72" s="9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2.75" customHeight="1">
      <c r="A73" s="5"/>
      <c r="B73" s="89" t="s">
        <v>78</v>
      </c>
      <c r="C73" s="89"/>
      <c r="D73" s="99" t="s">
        <v>79</v>
      </c>
      <c r="E73" s="99"/>
      <c r="F73" s="99"/>
      <c r="G73" s="99"/>
      <c r="H73" s="99"/>
      <c r="I73" s="99"/>
      <c r="J73" s="99"/>
      <c r="K73" s="99"/>
      <c r="L73" s="99"/>
      <c r="M73" s="99"/>
      <c r="Q73" s="162">
        <f>IF(Q69=" ",0,IF(Q69&lt;1,0,(Q69+Q71)))</f>
        <v>0</v>
      </c>
      <c r="R73" s="163"/>
      <c r="S73" s="164"/>
      <c r="T73" s="9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3" customHeight="1">
      <c r="A74" s="5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5"/>
      <c r="P74" s="85"/>
      <c r="Q74" s="97"/>
      <c r="R74" s="97"/>
      <c r="S74" s="97"/>
      <c r="T74" s="9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2.75" customHeight="1">
      <c r="A75" s="5"/>
      <c r="B75" s="89" t="s">
        <v>80</v>
      </c>
      <c r="C75" s="89"/>
      <c r="D75" s="147" t="s">
        <v>81</v>
      </c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88"/>
      <c r="P75" s="90"/>
      <c r="Q75" s="148">
        <f>IF(I63=0,0,IF(Q51+Q55=" ",C107-B107,IF(Q51+Q55=0,C107-B107,IF(Q51+Q55&gt;0,0))))</f>
        <v>0</v>
      </c>
      <c r="R75" s="148"/>
      <c r="S75" s="148"/>
      <c r="T75" s="9"/>
      <c r="U75" s="24"/>
      <c r="V75" s="101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3" customHeight="1">
      <c r="A76" s="5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5"/>
      <c r="P76" s="85"/>
      <c r="Q76" s="97"/>
      <c r="R76" s="97"/>
      <c r="S76" s="97"/>
      <c r="T76" s="9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2.75">
      <c r="A77" s="5"/>
      <c r="B77" s="89" t="s">
        <v>82</v>
      </c>
      <c r="C77" s="89"/>
      <c r="D77" s="155" t="s">
        <v>83</v>
      </c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85"/>
      <c r="P77" s="136" t="s">
        <v>61</v>
      </c>
      <c r="Q77" s="148">
        <f>IF(I63=0,0,IF(Q51+Q55=" ",Q67+Q75,IF(Q51+Q55=0,Q67+Q75,IF(Q51+Q55&gt;0,0))))</f>
        <v>0</v>
      </c>
      <c r="R77" s="148"/>
      <c r="S77" s="148"/>
      <c r="T77" s="9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3" customHeight="1">
      <c r="A78" s="5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5"/>
      <c r="P78" s="85"/>
      <c r="Q78" s="97"/>
      <c r="R78" s="97"/>
      <c r="S78" s="97"/>
      <c r="T78" s="9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2.75" customHeight="1">
      <c r="A79" s="5"/>
      <c r="B79" s="99" t="s">
        <v>84</v>
      </c>
      <c r="C79" s="99"/>
      <c r="D79" s="147" t="s">
        <v>85</v>
      </c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56"/>
      <c r="P79" s="156"/>
      <c r="Q79" s="157"/>
      <c r="R79" s="152"/>
      <c r="S79" s="152"/>
      <c r="T79" s="9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3" customHeight="1">
      <c r="A80" s="5"/>
      <c r="B80" s="99"/>
      <c r="C80" s="99"/>
      <c r="D80" s="102"/>
      <c r="E80" s="102"/>
      <c r="F80" s="102"/>
      <c r="G80" s="102"/>
      <c r="H80" s="102"/>
      <c r="I80" s="102"/>
      <c r="J80" s="102"/>
      <c r="K80" s="102"/>
      <c r="L80" s="88"/>
      <c r="M80" s="88"/>
      <c r="N80" s="103"/>
      <c r="O80" s="104"/>
      <c r="P80" s="104"/>
      <c r="Q80" s="98"/>
      <c r="R80" s="98"/>
      <c r="S80" s="98"/>
      <c r="T80" s="9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2.75" customHeight="1">
      <c r="A81" s="5"/>
      <c r="B81" s="88"/>
      <c r="C81" s="88"/>
      <c r="D81" s="147" t="s">
        <v>86</v>
      </c>
      <c r="E81" s="147"/>
      <c r="F81" s="147"/>
      <c r="G81" s="147"/>
      <c r="H81" s="147"/>
      <c r="I81" s="151" t="s">
        <v>87</v>
      </c>
      <c r="J81" s="151"/>
      <c r="K81" s="151"/>
      <c r="L81" s="151"/>
      <c r="M81" s="151"/>
      <c r="N81" s="151"/>
      <c r="O81" s="151"/>
      <c r="P81" s="105"/>
      <c r="Q81" s="152"/>
      <c r="R81" s="152"/>
      <c r="S81" s="152"/>
      <c r="T81" s="9"/>
      <c r="U81" s="24"/>
      <c r="V81" s="24">
        <f>IF(V62=" ",T81-S81,IF(V62=0,T81-S81,IF(V62&gt;0,0)))</f>
        <v>0</v>
      </c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2.75" customHeight="1">
      <c r="A82" s="5"/>
      <c r="B82" s="8"/>
      <c r="C82" s="8"/>
      <c r="D82" s="99"/>
      <c r="E82" s="99"/>
      <c r="F82" s="99"/>
      <c r="G82" s="99"/>
      <c r="H82" s="99"/>
      <c r="I82" s="151" t="s">
        <v>88</v>
      </c>
      <c r="J82" s="151"/>
      <c r="K82" s="151"/>
      <c r="L82" s="151"/>
      <c r="M82" s="151"/>
      <c r="N82" s="151"/>
      <c r="O82" s="105"/>
      <c r="P82" s="90"/>
      <c r="Q82" s="148">
        <f>(IF((Q59+Q77)&lt;=0,0,(IF(AND(O79&gt;0,O79&lt;10),(IF(0.25*(Q59+Q77)&lt;50,50,(IF(0.25*(Q59+Q77)&gt;1000,1000,(IF(AND(0.25*(Q59+Q77)&gt;50,0.25*(Q59+Q77)&lt;1000),0.25*(Q59+Q77),0)))))),0))))</f>
        <v>0</v>
      </c>
      <c r="R82" s="148"/>
      <c r="S82" s="148"/>
      <c r="T82" s="9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2.75" customHeight="1">
      <c r="A83" s="5"/>
      <c r="B83" s="8"/>
      <c r="C83" s="8"/>
      <c r="D83" s="153" t="s">
        <v>89</v>
      </c>
      <c r="E83" s="153"/>
      <c r="F83" s="153"/>
      <c r="G83" s="153"/>
      <c r="H83" s="153"/>
      <c r="I83" s="154" t="s">
        <v>87</v>
      </c>
      <c r="J83" s="154"/>
      <c r="K83" s="154"/>
      <c r="L83" s="154"/>
      <c r="M83" s="154"/>
      <c r="N83" s="154"/>
      <c r="O83" s="154"/>
      <c r="P83" s="105"/>
      <c r="Q83" s="98"/>
      <c r="R83" s="98"/>
      <c r="S83" s="98"/>
      <c r="T83" s="9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2.75" customHeight="1">
      <c r="A84" s="5"/>
      <c r="B84" s="8"/>
      <c r="C84" s="8"/>
      <c r="D84" s="95"/>
      <c r="E84" s="95"/>
      <c r="F84" s="95"/>
      <c r="G84" s="95"/>
      <c r="H84" s="95"/>
      <c r="I84" s="147" t="s">
        <v>90</v>
      </c>
      <c r="J84" s="147"/>
      <c r="K84" s="147"/>
      <c r="L84" s="147"/>
      <c r="M84" s="147"/>
      <c r="N84" s="147"/>
      <c r="O84" s="147"/>
      <c r="P84" s="90"/>
      <c r="Q84" s="148">
        <f>(IF((Q59+Q77)&lt;=0,0,(IF(O79&gt;=10,(IF(0.25*(Q59+Q77)&lt;50,50,(IF(0.25*(Q59+Q77)&gt;5000,5000,(IF(AND(0.25*(Q59+Q77)&gt;50,0.25*(Q59+Q77)&lt;5000),0.25*(Q59+Q77),0.25*(Q59+Q77))))))),0))))</f>
        <v>0</v>
      </c>
      <c r="R84" s="148"/>
      <c r="S84" s="148"/>
      <c r="T84" s="9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3" customHeight="1">
      <c r="A85" s="5"/>
      <c r="B85" s="88"/>
      <c r="C85" s="88"/>
      <c r="D85" s="106"/>
      <c r="E85" s="106"/>
      <c r="F85" s="106"/>
      <c r="G85" s="106"/>
      <c r="H85" s="107"/>
      <c r="I85" s="107"/>
      <c r="J85" s="107"/>
      <c r="K85" s="107"/>
      <c r="L85" s="88"/>
      <c r="M85" s="88"/>
      <c r="N85" s="88"/>
      <c r="O85" s="104"/>
      <c r="P85" s="104"/>
      <c r="Q85" s="98"/>
      <c r="R85" s="98"/>
      <c r="S85" s="98"/>
      <c r="T85" s="9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2.75" customHeight="1" thickBot="1">
      <c r="A86" s="5"/>
      <c r="B86" s="99" t="s">
        <v>91</v>
      </c>
      <c r="C86" s="99"/>
      <c r="D86" s="149" t="s">
        <v>92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08"/>
      <c r="P86" s="90" t="s">
        <v>61</v>
      </c>
      <c r="Q86" s="150">
        <f>Q59+Q77+Q82+Q84</f>
        <v>0</v>
      </c>
      <c r="R86" s="150"/>
      <c r="S86" s="150"/>
      <c r="T86" s="109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3" customHeight="1" thickTop="1">
      <c r="A87" s="5"/>
      <c r="B87" s="8"/>
      <c r="C87" s="8"/>
      <c r="D87" s="102"/>
      <c r="E87" s="102"/>
      <c r="F87" s="102"/>
      <c r="G87" s="102"/>
      <c r="H87" s="102"/>
      <c r="I87" s="102"/>
      <c r="J87" s="102"/>
      <c r="K87" s="102"/>
      <c r="L87" s="7"/>
      <c r="M87" s="7"/>
      <c r="N87" s="7"/>
      <c r="O87" s="108"/>
      <c r="P87" s="108"/>
      <c r="Q87" s="110"/>
      <c r="R87" s="110"/>
      <c r="S87" s="110"/>
      <c r="T87" s="109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9.75" customHeight="1">
      <c r="A88" s="5"/>
      <c r="B88" s="143" t="s">
        <v>93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9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9.75" customHeight="1">
      <c r="A89" s="5"/>
      <c r="B89" s="143" t="s">
        <v>94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9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9.75" customHeight="1">
      <c r="A90" s="5"/>
      <c r="B90" s="143" t="s">
        <v>95</v>
      </c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9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.5" customHeight="1" thickBot="1">
      <c r="A91" s="5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9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0.5" customHeight="1" thickTop="1">
      <c r="A92" s="5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9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2" customHeight="1">
      <c r="A93" s="5"/>
      <c r="B93" s="24"/>
      <c r="C93" s="88" t="s">
        <v>96</v>
      </c>
      <c r="D93" s="139"/>
      <c r="E93" s="140"/>
      <c r="F93" s="140"/>
      <c r="G93" s="140"/>
      <c r="H93" s="140"/>
      <c r="I93" s="113"/>
      <c r="J93" s="88" t="s">
        <v>97</v>
      </c>
      <c r="K93" s="88"/>
      <c r="L93" s="88"/>
      <c r="M93" s="88"/>
      <c r="N93" s="88"/>
      <c r="O93" s="88"/>
      <c r="P93" s="88"/>
      <c r="Q93" s="88"/>
      <c r="R93" s="88"/>
      <c r="S93" s="88"/>
      <c r="T93" s="9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2" customHeight="1">
      <c r="A94" s="5"/>
      <c r="B94" s="88"/>
      <c r="C94" s="88"/>
      <c r="D94" s="114"/>
      <c r="E94" s="115"/>
      <c r="F94" s="115"/>
      <c r="G94" s="115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9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2" customHeight="1">
      <c r="A95" s="5"/>
      <c r="B95" s="139"/>
      <c r="C95" s="139"/>
      <c r="D95" s="139"/>
      <c r="E95" s="139"/>
      <c r="F95" s="139"/>
      <c r="G95" s="139"/>
      <c r="H95" s="88" t="s">
        <v>98</v>
      </c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9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2" customHeight="1">
      <c r="A96" s="5"/>
      <c r="B96" s="144" t="s">
        <v>99</v>
      </c>
      <c r="C96" s="144"/>
      <c r="D96" s="144"/>
      <c r="E96" s="144"/>
      <c r="F96" s="144"/>
      <c r="G96" s="144"/>
      <c r="H96" s="144"/>
      <c r="I96" s="116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9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2" customHeight="1">
      <c r="A97" s="5"/>
      <c r="B97" s="88" t="s">
        <v>100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9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20" ht="12" customHeight="1">
      <c r="A98" s="5"/>
      <c r="B98" s="137" t="s">
        <v>101</v>
      </c>
      <c r="C98" s="137"/>
      <c r="D98" s="137"/>
      <c r="E98" s="137"/>
      <c r="F98" s="137"/>
      <c r="G98" s="137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9"/>
    </row>
    <row r="99" spans="1:20" ht="12" customHeight="1">
      <c r="A99" s="5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9"/>
    </row>
    <row r="100" spans="1:20" ht="12" customHeight="1">
      <c r="A100" s="5"/>
      <c r="B100" s="117" t="s">
        <v>102</v>
      </c>
      <c r="C100" s="118"/>
      <c r="D100" s="145"/>
      <c r="E100" s="146"/>
      <c r="F100" s="146"/>
      <c r="G100" s="146"/>
      <c r="H100" s="146"/>
      <c r="I100" s="119"/>
      <c r="J100" s="120" t="s">
        <v>103</v>
      </c>
      <c r="K100" s="139"/>
      <c r="L100" s="140"/>
      <c r="M100" s="140"/>
      <c r="N100" s="140"/>
      <c r="O100" s="140"/>
      <c r="P100" s="140"/>
      <c r="Q100" s="140"/>
      <c r="R100" s="140"/>
      <c r="S100" s="140"/>
      <c r="T100" s="9"/>
    </row>
    <row r="101" spans="1:20" ht="12" customHeight="1">
      <c r="A101" s="5"/>
      <c r="B101" s="88"/>
      <c r="C101" s="88"/>
      <c r="D101" s="121"/>
      <c r="E101" s="88"/>
      <c r="F101" s="88"/>
      <c r="G101" s="88"/>
      <c r="H101" s="88"/>
      <c r="I101" s="88"/>
      <c r="J101" s="88"/>
      <c r="K101" s="114"/>
      <c r="L101" s="115"/>
      <c r="M101" s="88"/>
      <c r="N101" s="88"/>
      <c r="O101" s="88"/>
      <c r="P101" s="88"/>
      <c r="Q101" s="115"/>
      <c r="R101" s="115"/>
      <c r="S101" s="115"/>
      <c r="T101" s="9"/>
    </row>
    <row r="102" spans="1:20" ht="12" customHeight="1">
      <c r="A102" s="5"/>
      <c r="B102" s="137" t="s">
        <v>104</v>
      </c>
      <c r="C102" s="137"/>
      <c r="D102" s="137"/>
      <c r="E102" s="137"/>
      <c r="F102" s="137"/>
      <c r="G102" s="137"/>
      <c r="H102" s="120" t="s">
        <v>105</v>
      </c>
      <c r="I102" s="120"/>
      <c r="J102" s="138"/>
      <c r="K102" s="138"/>
      <c r="L102" s="138"/>
      <c r="M102" s="19"/>
      <c r="N102" s="122" t="s">
        <v>106</v>
      </c>
      <c r="O102" s="123"/>
      <c r="P102" s="123"/>
      <c r="Q102" s="139"/>
      <c r="R102" s="139"/>
      <c r="S102" s="140"/>
      <c r="T102" s="9"/>
    </row>
    <row r="103" spans="1:20" ht="3" customHeight="1">
      <c r="A103" s="5"/>
      <c r="B103" s="88"/>
      <c r="C103" s="88"/>
      <c r="D103" s="88"/>
      <c r="E103" s="88"/>
      <c r="F103" s="88"/>
      <c r="G103" s="88"/>
      <c r="H103" s="120"/>
      <c r="I103" s="120"/>
      <c r="J103" s="19"/>
      <c r="K103" s="19"/>
      <c r="L103" s="19"/>
      <c r="M103" s="19"/>
      <c r="N103" s="122"/>
      <c r="O103" s="19"/>
      <c r="P103" s="19"/>
      <c r="Q103" s="124"/>
      <c r="R103" s="124"/>
      <c r="S103" s="113"/>
      <c r="T103" s="9"/>
    </row>
    <row r="104" spans="1:20" ht="12" customHeight="1">
      <c r="A104" s="5"/>
      <c r="B104" s="141" t="s">
        <v>107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9"/>
    </row>
    <row r="105" spans="1:20" ht="1.5" customHeight="1" thickBot="1">
      <c r="A105" s="125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</row>
    <row r="106" spans="1:20" ht="13.5" thickTop="1">
      <c r="A106" s="24"/>
      <c r="B106" s="24"/>
      <c r="C106" s="24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27"/>
      <c r="P106" s="127"/>
      <c r="Q106" s="24"/>
      <c r="R106" s="24"/>
      <c r="S106" s="24"/>
      <c r="T106" s="24"/>
    </row>
    <row r="107" spans="2:19" ht="12.75" hidden="1">
      <c r="B107" s="100">
        <f>IF(Q69=" ",0,VLOOKUP(Q69,'Fee Schedule'!A1:B252,2,FALSE))</f>
        <v>0</v>
      </c>
      <c r="C107" s="100">
        <f>IF(Q73=" ",0,VLOOKUP(Q73,'Fee Schedule'!A1:B252,2,FALSE))</f>
        <v>0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22" ht="12.75">
      <c r="A108" s="24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24"/>
      <c r="U108" s="24"/>
      <c r="V108" s="24"/>
    </row>
    <row r="109" spans="1:22" ht="12.75">
      <c r="A109" s="24"/>
      <c r="B109" s="128"/>
      <c r="C109" s="128"/>
      <c r="D109" s="128"/>
      <c r="E109" s="128"/>
      <c r="F109" s="128"/>
      <c r="G109" s="128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ht="12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2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:2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:2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:2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:2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1:2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:2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</row>
    <row r="122" spans="1:2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</row>
    <row r="123" spans="1:22" ht="8.2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</row>
    <row r="124" spans="1:22" ht="16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:2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</row>
    <row r="130" spans="1:2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1:22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:22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1:22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1:22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1:2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2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1:22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2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1:22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1:22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:22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</sheetData>
  <sheetProtection password="9EDC" sheet="1" objects="1" scenarios="1" selectLockedCells="1"/>
  <mergeCells count="190">
    <mergeCell ref="E2:P2"/>
    <mergeCell ref="B3:S3"/>
    <mergeCell ref="B4:S4"/>
    <mergeCell ref="B6:E6"/>
    <mergeCell ref="G6:J6"/>
    <mergeCell ref="K6:N6"/>
    <mergeCell ref="O6:S6"/>
    <mergeCell ref="Q7:S7"/>
    <mergeCell ref="B8:D8"/>
    <mergeCell ref="E8:M8"/>
    <mergeCell ref="N8:O9"/>
    <mergeCell ref="Q8:S9"/>
    <mergeCell ref="B9:D9"/>
    <mergeCell ref="E9:M9"/>
    <mergeCell ref="B10:D10"/>
    <mergeCell ref="E10:M10"/>
    <mergeCell ref="N10:O11"/>
    <mergeCell ref="Q10:S11"/>
    <mergeCell ref="B11:D11"/>
    <mergeCell ref="E11:M11"/>
    <mergeCell ref="B12:D12"/>
    <mergeCell ref="E12:M12"/>
    <mergeCell ref="N12:O13"/>
    <mergeCell ref="Q12:S13"/>
    <mergeCell ref="B13:D13"/>
    <mergeCell ref="E13:M13"/>
    <mergeCell ref="B14:M14"/>
    <mergeCell ref="B16:J16"/>
    <mergeCell ref="K16:S16"/>
    <mergeCell ref="B17:D17"/>
    <mergeCell ref="G17:H17"/>
    <mergeCell ref="K17:L17"/>
    <mergeCell ref="P17:Q17"/>
    <mergeCell ref="B18:C18"/>
    <mergeCell ref="G18:H18"/>
    <mergeCell ref="K18:L18"/>
    <mergeCell ref="P18:Q18"/>
    <mergeCell ref="B19:C19"/>
    <mergeCell ref="G19:H19"/>
    <mergeCell ref="K19:L19"/>
    <mergeCell ref="P19:Q19"/>
    <mergeCell ref="B20:C20"/>
    <mergeCell ref="G20:H20"/>
    <mergeCell ref="K20:L20"/>
    <mergeCell ref="P20:Q20"/>
    <mergeCell ref="B21:C21"/>
    <mergeCell ref="G21:H21"/>
    <mergeCell ref="K21:L21"/>
    <mergeCell ref="P21:Q21"/>
    <mergeCell ref="B22:C22"/>
    <mergeCell ref="G22:H22"/>
    <mergeCell ref="K22:L22"/>
    <mergeCell ref="P22:Q22"/>
    <mergeCell ref="B23:C23"/>
    <mergeCell ref="G23:H23"/>
    <mergeCell ref="K23:L23"/>
    <mergeCell ref="P23:Q23"/>
    <mergeCell ref="B24:C24"/>
    <mergeCell ref="G24:H24"/>
    <mergeCell ref="K24:L24"/>
    <mergeCell ref="P24:Q24"/>
    <mergeCell ref="B25:C25"/>
    <mergeCell ref="G25:H25"/>
    <mergeCell ref="K25:L25"/>
    <mergeCell ref="P25:Q25"/>
    <mergeCell ref="B26:C26"/>
    <mergeCell ref="G26:H26"/>
    <mergeCell ref="K26:L26"/>
    <mergeCell ref="P26:Q26"/>
    <mergeCell ref="B27:C27"/>
    <mergeCell ref="G27:H27"/>
    <mergeCell ref="K27:L27"/>
    <mergeCell ref="P27:Q27"/>
    <mergeCell ref="B28:C28"/>
    <mergeCell ref="G28:H28"/>
    <mergeCell ref="K28:L28"/>
    <mergeCell ref="P28:Q28"/>
    <mergeCell ref="B29:C29"/>
    <mergeCell ref="G29:H29"/>
    <mergeCell ref="K29:L29"/>
    <mergeCell ref="P29:Q29"/>
    <mergeCell ref="B30:C30"/>
    <mergeCell ref="G30:H30"/>
    <mergeCell ref="K30:L30"/>
    <mergeCell ref="P30:Q30"/>
    <mergeCell ref="G31:H31"/>
    <mergeCell ref="K31:L31"/>
    <mergeCell ref="P31:Q31"/>
    <mergeCell ref="G32:H32"/>
    <mergeCell ref="P32:Q32"/>
    <mergeCell ref="B33:D33"/>
    <mergeCell ref="G33:H33"/>
    <mergeCell ref="K33:M33"/>
    <mergeCell ref="P33:Q33"/>
    <mergeCell ref="G34:H34"/>
    <mergeCell ref="K34:L34"/>
    <mergeCell ref="P34:Q34"/>
    <mergeCell ref="B35:C35"/>
    <mergeCell ref="G35:H35"/>
    <mergeCell ref="K35:L35"/>
    <mergeCell ref="P35:Q35"/>
    <mergeCell ref="B36:C36"/>
    <mergeCell ref="G36:H36"/>
    <mergeCell ref="K36:L36"/>
    <mergeCell ref="P36:Q36"/>
    <mergeCell ref="B37:C37"/>
    <mergeCell ref="G37:H37"/>
    <mergeCell ref="K37:L37"/>
    <mergeCell ref="P37:Q37"/>
    <mergeCell ref="B39:C39"/>
    <mergeCell ref="G39:H39"/>
    <mergeCell ref="K39:L39"/>
    <mergeCell ref="P39:Q39"/>
    <mergeCell ref="B41:S41"/>
    <mergeCell ref="B42:J42"/>
    <mergeCell ref="K42:S42"/>
    <mergeCell ref="B43:C43"/>
    <mergeCell ref="K43:L43"/>
    <mergeCell ref="M43:N43"/>
    <mergeCell ref="P43:Q43"/>
    <mergeCell ref="R43:S43"/>
    <mergeCell ref="B44:C44"/>
    <mergeCell ref="K44:L44"/>
    <mergeCell ref="M44:N44"/>
    <mergeCell ref="K45:L45"/>
    <mergeCell ref="M45:N45"/>
    <mergeCell ref="B47:C47"/>
    <mergeCell ref="M47:N47"/>
    <mergeCell ref="D50:H50"/>
    <mergeCell ref="D51:P51"/>
    <mergeCell ref="U57:W57"/>
    <mergeCell ref="Q51:S51"/>
    <mergeCell ref="D53:O53"/>
    <mergeCell ref="Q53:S53"/>
    <mergeCell ref="D55:P55"/>
    <mergeCell ref="Q55:S55"/>
    <mergeCell ref="D57:N57"/>
    <mergeCell ref="Q57:S57"/>
    <mergeCell ref="D59:N59"/>
    <mergeCell ref="Q59:S59"/>
    <mergeCell ref="V59:W59"/>
    <mergeCell ref="D60:G60"/>
    <mergeCell ref="H60:K60"/>
    <mergeCell ref="L60:N60"/>
    <mergeCell ref="D61:P61"/>
    <mergeCell ref="D63:H63"/>
    <mergeCell ref="I63:K63"/>
    <mergeCell ref="D65:P65"/>
    <mergeCell ref="Q65:S65"/>
    <mergeCell ref="D67:O67"/>
    <mergeCell ref="Q67:S67"/>
    <mergeCell ref="V67:X67"/>
    <mergeCell ref="D69:N69"/>
    <mergeCell ref="Q69:S69"/>
    <mergeCell ref="D71:P71"/>
    <mergeCell ref="Q71:S71"/>
    <mergeCell ref="Q73:S73"/>
    <mergeCell ref="D75:N75"/>
    <mergeCell ref="Q75:S75"/>
    <mergeCell ref="D77:N77"/>
    <mergeCell ref="Q77:S77"/>
    <mergeCell ref="D79:N79"/>
    <mergeCell ref="O79:P79"/>
    <mergeCell ref="Q79:S79"/>
    <mergeCell ref="D81:H81"/>
    <mergeCell ref="I81:O81"/>
    <mergeCell ref="Q81:S81"/>
    <mergeCell ref="I82:N82"/>
    <mergeCell ref="Q82:S82"/>
    <mergeCell ref="D83:H83"/>
    <mergeCell ref="I83:O83"/>
    <mergeCell ref="I84:O84"/>
    <mergeCell ref="Q84:S84"/>
    <mergeCell ref="D86:N86"/>
    <mergeCell ref="Q86:S86"/>
    <mergeCell ref="B88:S88"/>
    <mergeCell ref="B89:S89"/>
    <mergeCell ref="B90:S90"/>
    <mergeCell ref="D93:H93"/>
    <mergeCell ref="B95:G95"/>
    <mergeCell ref="B96:H96"/>
    <mergeCell ref="B98:G98"/>
    <mergeCell ref="D100:H100"/>
    <mergeCell ref="K100:S100"/>
    <mergeCell ref="B102:G102"/>
    <mergeCell ref="J102:L102"/>
    <mergeCell ref="Q102:S102"/>
    <mergeCell ref="B104:S104"/>
    <mergeCell ref="D106:N106"/>
    <mergeCell ref="B108:S108"/>
  </mergeCells>
  <printOptions horizontalCentered="1" verticalCentered="1"/>
  <pageMargins left="0.2" right="0.2" top="0.2" bottom="0.2" header="0.5" footer="0.5"/>
  <pageSetup horizontalDpi="600" verticalDpi="600" orientation="portrait" paperSize="5" r:id="rId1"/>
  <ignoredErrors>
    <ignoredError sqref="E4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252"/>
  <sheetViews>
    <sheetView zoomScalePageLayoutView="0" workbookViewId="0" topLeftCell="A1">
      <selection activeCell="B252" sqref="B252"/>
    </sheetView>
  </sheetViews>
  <sheetFormatPr defaultColWidth="9.140625" defaultRowHeight="12.75"/>
  <cols>
    <col min="1" max="1" width="17.57421875" style="0" bestFit="1" customWidth="1"/>
    <col min="2" max="2" width="11.00390625" style="0" bestFit="1" customWidth="1"/>
  </cols>
  <sheetData>
    <row r="1" spans="1:2" ht="12.75">
      <c r="A1" s="129" t="s">
        <v>108</v>
      </c>
      <c r="B1" s="129" t="s">
        <v>109</v>
      </c>
    </row>
    <row r="2" spans="1:2" ht="12.75" hidden="1">
      <c r="A2" s="4">
        <v>0</v>
      </c>
      <c r="B2" s="4">
        <v>0</v>
      </c>
    </row>
    <row r="3" spans="1:2" ht="12.75">
      <c r="A3" s="4">
        <v>1</v>
      </c>
      <c r="B3" s="130">
        <v>12.5</v>
      </c>
    </row>
    <row r="4" spans="1:2" ht="12.75">
      <c r="A4" s="4">
        <v>2</v>
      </c>
      <c r="B4" s="130">
        <v>25</v>
      </c>
    </row>
    <row r="5" spans="1:2" ht="12.75">
      <c r="A5" s="4">
        <v>3</v>
      </c>
      <c r="B5" s="130">
        <v>50</v>
      </c>
    </row>
    <row r="6" spans="1:2" ht="12.75">
      <c r="A6" s="4">
        <v>4</v>
      </c>
      <c r="B6" s="130">
        <v>93.75</v>
      </c>
    </row>
    <row r="7" spans="1:2" ht="12.75">
      <c r="A7" s="4">
        <v>5</v>
      </c>
      <c r="B7" s="130">
        <v>218.75</v>
      </c>
    </row>
    <row r="8" spans="1:2" ht="12.75">
      <c r="A8" s="4">
        <v>6</v>
      </c>
      <c r="B8" s="130">
        <v>375</v>
      </c>
    </row>
    <row r="9" spans="1:2" ht="12.75">
      <c r="A9" s="4">
        <v>7</v>
      </c>
      <c r="B9" s="130">
        <v>375</v>
      </c>
    </row>
    <row r="10" spans="1:2" ht="12.75">
      <c r="A10" s="4">
        <v>8</v>
      </c>
      <c r="B10" s="130">
        <v>750</v>
      </c>
    </row>
    <row r="11" spans="1:2" ht="12.75">
      <c r="A11" s="4">
        <v>9</v>
      </c>
      <c r="B11" s="130">
        <v>750</v>
      </c>
    </row>
    <row r="12" spans="1:2" ht="12.75">
      <c r="A12" s="4">
        <v>10</v>
      </c>
      <c r="B12" s="130">
        <v>750</v>
      </c>
    </row>
    <row r="13" spans="1:2" ht="12.75">
      <c r="A13" s="4">
        <v>11</v>
      </c>
      <c r="B13" s="130">
        <v>1375</v>
      </c>
    </row>
    <row r="14" spans="1:2" ht="12.75">
      <c r="A14" s="4">
        <v>12</v>
      </c>
      <c r="B14" s="130">
        <v>1500</v>
      </c>
    </row>
    <row r="15" spans="1:2" ht="12.75">
      <c r="A15" s="4">
        <v>13</v>
      </c>
      <c r="B15" s="130">
        <v>1625</v>
      </c>
    </row>
    <row r="16" spans="1:2" ht="12.75">
      <c r="A16" s="4">
        <v>14</v>
      </c>
      <c r="B16" s="130">
        <v>1750</v>
      </c>
    </row>
    <row r="17" spans="1:2" ht="12.75">
      <c r="A17" s="4">
        <v>15</v>
      </c>
      <c r="B17" s="130">
        <v>1875</v>
      </c>
    </row>
    <row r="18" spans="1:2" ht="12.75">
      <c r="A18" s="4">
        <v>16</v>
      </c>
      <c r="B18" s="130">
        <v>2000</v>
      </c>
    </row>
    <row r="19" spans="1:2" ht="12.75">
      <c r="A19" s="4">
        <v>17</v>
      </c>
      <c r="B19" s="130">
        <v>3200</v>
      </c>
    </row>
    <row r="20" spans="1:2" ht="12.75">
      <c r="A20" s="4">
        <v>18</v>
      </c>
      <c r="B20" s="130">
        <v>4400</v>
      </c>
    </row>
    <row r="21" spans="1:2" ht="12.75">
      <c r="A21" s="4">
        <v>19</v>
      </c>
      <c r="B21" s="130">
        <v>5600</v>
      </c>
    </row>
    <row r="22" spans="1:2" ht="12.75">
      <c r="A22" s="4">
        <v>20</v>
      </c>
      <c r="B22" s="130">
        <v>6800</v>
      </c>
    </row>
    <row r="23" spans="1:2" ht="12.75">
      <c r="A23" s="4">
        <v>21</v>
      </c>
      <c r="B23" s="130">
        <v>8000</v>
      </c>
    </row>
    <row r="24" spans="1:2" ht="12.75">
      <c r="A24" s="4">
        <v>22</v>
      </c>
      <c r="B24" s="130">
        <v>9200</v>
      </c>
    </row>
    <row r="25" spans="1:2" ht="12.75">
      <c r="A25" s="4">
        <v>23</v>
      </c>
      <c r="B25" s="130">
        <v>10400</v>
      </c>
    </row>
    <row r="26" spans="1:2" ht="12.75">
      <c r="A26" s="4">
        <v>24</v>
      </c>
      <c r="B26" s="130">
        <v>11600</v>
      </c>
    </row>
    <row r="27" spans="1:2" ht="12.75">
      <c r="A27" s="4">
        <v>25</v>
      </c>
      <c r="B27" s="130">
        <v>12800</v>
      </c>
    </row>
    <row r="28" spans="1:2" ht="12.75">
      <c r="A28" s="4">
        <v>26</v>
      </c>
      <c r="B28" s="130">
        <v>14000</v>
      </c>
    </row>
    <row r="29" spans="1:2" ht="12.75">
      <c r="A29" s="4">
        <v>27</v>
      </c>
      <c r="B29" s="130">
        <v>14700</v>
      </c>
    </row>
    <row r="30" spans="1:2" ht="12.75">
      <c r="A30" s="4">
        <v>28</v>
      </c>
      <c r="B30" s="130">
        <v>15400</v>
      </c>
    </row>
    <row r="31" spans="1:2" ht="12.75">
      <c r="A31" s="4">
        <v>29</v>
      </c>
      <c r="B31" s="130">
        <v>16100</v>
      </c>
    </row>
    <row r="32" spans="1:2" ht="12.75">
      <c r="A32" s="4">
        <v>30</v>
      </c>
      <c r="B32" s="130">
        <v>16800</v>
      </c>
    </row>
    <row r="33" spans="1:2" ht="12.75">
      <c r="A33" s="4">
        <v>31</v>
      </c>
      <c r="B33" s="130">
        <v>17500</v>
      </c>
    </row>
    <row r="34" spans="1:2" ht="12.75">
      <c r="A34" s="4">
        <v>32</v>
      </c>
      <c r="B34" s="130">
        <v>18200</v>
      </c>
    </row>
    <row r="35" spans="1:2" ht="12.75">
      <c r="A35" s="4">
        <v>33</v>
      </c>
      <c r="B35" s="130">
        <v>18900</v>
      </c>
    </row>
    <row r="36" spans="1:2" ht="12.75">
      <c r="A36" s="4">
        <v>34</v>
      </c>
      <c r="B36" s="130">
        <v>19600</v>
      </c>
    </row>
    <row r="37" spans="1:2" ht="12.75">
      <c r="A37" s="4">
        <v>35</v>
      </c>
      <c r="B37" s="130">
        <v>20300</v>
      </c>
    </row>
    <row r="38" spans="1:2" ht="12.75">
      <c r="A38" s="4">
        <v>36</v>
      </c>
      <c r="B38" s="130">
        <v>20325</v>
      </c>
    </row>
    <row r="39" spans="1:2" ht="12.75">
      <c r="A39" s="4">
        <v>37</v>
      </c>
      <c r="B39" s="130">
        <v>20350</v>
      </c>
    </row>
    <row r="40" spans="1:2" ht="12.75">
      <c r="A40" s="4">
        <v>38</v>
      </c>
      <c r="B40" s="130">
        <v>20375</v>
      </c>
    </row>
    <row r="41" spans="1:2" ht="12.75">
      <c r="A41" s="4">
        <v>39</v>
      </c>
      <c r="B41" s="130">
        <v>20400</v>
      </c>
    </row>
    <row r="42" spans="1:2" ht="12.75">
      <c r="A42" s="4">
        <v>40</v>
      </c>
      <c r="B42" s="130">
        <v>20425</v>
      </c>
    </row>
    <row r="43" spans="1:2" ht="12.75">
      <c r="A43" s="4">
        <v>41</v>
      </c>
      <c r="B43" s="130">
        <v>20450</v>
      </c>
    </row>
    <row r="44" spans="1:2" ht="12.75">
      <c r="A44" s="4">
        <v>42</v>
      </c>
      <c r="B44" s="130">
        <v>20475</v>
      </c>
    </row>
    <row r="45" spans="1:2" ht="12.75">
      <c r="A45" s="4">
        <v>43</v>
      </c>
      <c r="B45" s="130">
        <v>20500</v>
      </c>
    </row>
    <row r="46" spans="1:2" ht="12.75">
      <c r="A46" s="4">
        <v>44</v>
      </c>
      <c r="B46" s="130">
        <v>20525</v>
      </c>
    </row>
    <row r="47" spans="1:2" ht="12.75">
      <c r="A47" s="4">
        <v>45</v>
      </c>
      <c r="B47" s="130">
        <v>20550</v>
      </c>
    </row>
    <row r="48" spans="1:2" ht="12.75">
      <c r="A48" s="4">
        <v>46</v>
      </c>
      <c r="B48" s="130">
        <v>20575</v>
      </c>
    </row>
    <row r="49" spans="1:2" ht="12.75">
      <c r="A49" s="4">
        <v>47</v>
      </c>
      <c r="B49" s="130">
        <v>20600</v>
      </c>
    </row>
    <row r="50" spans="1:2" ht="12.75">
      <c r="A50" s="4">
        <v>48</v>
      </c>
      <c r="B50" s="130">
        <v>20625</v>
      </c>
    </row>
    <row r="51" spans="1:2" ht="12.75">
      <c r="A51" s="4">
        <v>49</v>
      </c>
      <c r="B51" s="130">
        <v>20650</v>
      </c>
    </row>
    <row r="52" spans="1:2" ht="12.75">
      <c r="A52" s="4">
        <v>50</v>
      </c>
      <c r="B52" s="130">
        <v>20675</v>
      </c>
    </row>
    <row r="53" spans="1:2" ht="12.75">
      <c r="A53" s="4">
        <v>51</v>
      </c>
      <c r="B53" s="130">
        <v>20700</v>
      </c>
    </row>
    <row r="54" spans="1:2" ht="12.75">
      <c r="A54" s="4">
        <v>52</v>
      </c>
      <c r="B54" s="130">
        <v>20725</v>
      </c>
    </row>
    <row r="55" spans="1:2" ht="12.75">
      <c r="A55" s="4">
        <v>53</v>
      </c>
      <c r="B55" s="130">
        <v>20750</v>
      </c>
    </row>
    <row r="56" spans="1:2" ht="12.75">
      <c r="A56" s="4">
        <v>54</v>
      </c>
      <c r="B56" s="130">
        <v>20775</v>
      </c>
    </row>
    <row r="57" spans="1:2" ht="12.75">
      <c r="A57" s="4">
        <v>55</v>
      </c>
      <c r="B57" s="130">
        <v>20800</v>
      </c>
    </row>
    <row r="58" spans="1:2" ht="12.75">
      <c r="A58" s="4">
        <v>56</v>
      </c>
      <c r="B58" s="130">
        <v>20825</v>
      </c>
    </row>
    <row r="59" spans="1:2" ht="12.75">
      <c r="A59" s="4">
        <v>57</v>
      </c>
      <c r="B59" s="130">
        <v>20850</v>
      </c>
    </row>
    <row r="60" spans="1:2" ht="12.75">
      <c r="A60" s="4">
        <v>58</v>
      </c>
      <c r="B60" s="130">
        <v>20875</v>
      </c>
    </row>
    <row r="61" spans="1:2" ht="12.75">
      <c r="A61" s="4">
        <v>59</v>
      </c>
      <c r="B61" s="130">
        <v>20900</v>
      </c>
    </row>
    <row r="62" spans="1:2" ht="12.75">
      <c r="A62" s="4">
        <v>60</v>
      </c>
      <c r="B62" s="130">
        <v>20925</v>
      </c>
    </row>
    <row r="63" spans="1:2" ht="12.75">
      <c r="A63" s="4">
        <v>61</v>
      </c>
      <c r="B63" s="130">
        <v>20950</v>
      </c>
    </row>
    <row r="64" spans="1:2" ht="12.75">
      <c r="A64" s="4">
        <v>62</v>
      </c>
      <c r="B64" s="130">
        <v>20975</v>
      </c>
    </row>
    <row r="65" spans="1:2" ht="12.75">
      <c r="A65" s="4">
        <v>63</v>
      </c>
      <c r="B65" s="130">
        <v>21000</v>
      </c>
    </row>
    <row r="66" spans="1:2" ht="12.75">
      <c r="A66" s="4">
        <v>64</v>
      </c>
      <c r="B66" s="130">
        <v>21025</v>
      </c>
    </row>
    <row r="67" spans="1:2" ht="12.75">
      <c r="A67" s="4">
        <v>65</v>
      </c>
      <c r="B67" s="130">
        <v>21050</v>
      </c>
    </row>
    <row r="68" spans="1:2" ht="12.75">
      <c r="A68" s="4">
        <v>66</v>
      </c>
      <c r="B68" s="130">
        <v>21075</v>
      </c>
    </row>
    <row r="69" spans="1:2" ht="12.75">
      <c r="A69" s="4">
        <v>67</v>
      </c>
      <c r="B69" s="130">
        <v>21100</v>
      </c>
    </row>
    <row r="70" spans="1:2" ht="12.75">
      <c r="A70" s="4">
        <v>68</v>
      </c>
      <c r="B70" s="130">
        <v>21125</v>
      </c>
    </row>
    <row r="71" spans="1:2" ht="12.75">
      <c r="A71" s="4">
        <v>69</v>
      </c>
      <c r="B71" s="130">
        <v>21150</v>
      </c>
    </row>
    <row r="72" spans="1:2" ht="12.75">
      <c r="A72" s="4">
        <v>70</v>
      </c>
      <c r="B72" s="130">
        <v>21175</v>
      </c>
    </row>
    <row r="73" spans="1:2" ht="12.75">
      <c r="A73" s="4">
        <v>71</v>
      </c>
      <c r="B73" s="130">
        <v>21200</v>
      </c>
    </row>
    <row r="74" spans="1:2" ht="12.75">
      <c r="A74" s="4">
        <v>72</v>
      </c>
      <c r="B74" s="130">
        <v>21225</v>
      </c>
    </row>
    <row r="75" spans="1:2" ht="12.75">
      <c r="A75" s="4">
        <v>73</v>
      </c>
      <c r="B75" s="130">
        <v>21250</v>
      </c>
    </row>
    <row r="76" spans="1:2" ht="12.75">
      <c r="A76" s="4">
        <v>74</v>
      </c>
      <c r="B76" s="130">
        <v>21275</v>
      </c>
    </row>
    <row r="77" spans="1:2" ht="12.75">
      <c r="A77" s="4">
        <v>75</v>
      </c>
      <c r="B77" s="130">
        <v>21300</v>
      </c>
    </row>
    <row r="78" spans="1:2" ht="12.75">
      <c r="A78" s="4">
        <v>76</v>
      </c>
      <c r="B78" s="130">
        <v>21325</v>
      </c>
    </row>
    <row r="79" spans="1:2" ht="12.75">
      <c r="A79" s="4">
        <v>77</v>
      </c>
      <c r="B79" s="130">
        <v>21350</v>
      </c>
    </row>
    <row r="80" spans="1:2" ht="12.75">
      <c r="A80" s="4">
        <v>78</v>
      </c>
      <c r="B80" s="130">
        <v>21375</v>
      </c>
    </row>
    <row r="81" spans="1:2" ht="12.75">
      <c r="A81" s="4">
        <v>79</v>
      </c>
      <c r="B81" s="130">
        <v>21400</v>
      </c>
    </row>
    <row r="82" spans="1:2" ht="12.75">
      <c r="A82" s="4">
        <v>80</v>
      </c>
      <c r="B82" s="130">
        <v>21425</v>
      </c>
    </row>
    <row r="83" spans="1:2" ht="12.75">
      <c r="A83" s="4">
        <v>81</v>
      </c>
      <c r="B83" s="130">
        <v>21450</v>
      </c>
    </row>
    <row r="84" spans="1:2" ht="12.75">
      <c r="A84" s="4">
        <v>82</v>
      </c>
      <c r="B84" s="130">
        <v>21475</v>
      </c>
    </row>
    <row r="85" spans="1:2" ht="12.75">
      <c r="A85" s="4">
        <v>83</v>
      </c>
      <c r="B85" s="130">
        <v>21500</v>
      </c>
    </row>
    <row r="86" spans="1:2" ht="12.75">
      <c r="A86" s="4">
        <v>84</v>
      </c>
      <c r="B86" s="130">
        <v>21525</v>
      </c>
    </row>
    <row r="87" spans="1:2" ht="12.75">
      <c r="A87" s="4">
        <v>85</v>
      </c>
      <c r="B87" s="130">
        <v>21550</v>
      </c>
    </row>
    <row r="88" spans="1:2" ht="12.75">
      <c r="A88" s="4">
        <v>86</v>
      </c>
      <c r="B88" s="130">
        <v>21575</v>
      </c>
    </row>
    <row r="89" spans="1:2" ht="12.75">
      <c r="A89" s="4">
        <v>87</v>
      </c>
      <c r="B89" s="130">
        <v>21600</v>
      </c>
    </row>
    <row r="90" spans="1:2" ht="12.75">
      <c r="A90" s="4">
        <v>88</v>
      </c>
      <c r="B90" s="130">
        <v>21625</v>
      </c>
    </row>
    <row r="91" spans="1:2" ht="12.75">
      <c r="A91" s="4">
        <v>89</v>
      </c>
      <c r="B91" s="130">
        <v>21650</v>
      </c>
    </row>
    <row r="92" spans="1:2" ht="12.75">
      <c r="A92" s="4">
        <v>90</v>
      </c>
      <c r="B92" s="130">
        <v>21675</v>
      </c>
    </row>
    <row r="93" spans="1:2" ht="12.75">
      <c r="A93" s="4">
        <v>91</v>
      </c>
      <c r="B93" s="130">
        <v>21700</v>
      </c>
    </row>
    <row r="94" spans="1:2" ht="12.75">
      <c r="A94" s="4">
        <v>92</v>
      </c>
      <c r="B94" s="130">
        <v>21725</v>
      </c>
    </row>
    <row r="95" spans="1:2" ht="12.75">
      <c r="A95" s="4">
        <v>93</v>
      </c>
      <c r="B95" s="130">
        <v>21750</v>
      </c>
    </row>
    <row r="96" spans="1:2" ht="12.75">
      <c r="A96" s="4">
        <v>94</v>
      </c>
      <c r="B96" s="130">
        <v>21775</v>
      </c>
    </row>
    <row r="97" spans="1:2" ht="12.75">
      <c r="A97" s="4">
        <v>95</v>
      </c>
      <c r="B97" s="130">
        <v>21800</v>
      </c>
    </row>
    <row r="98" spans="1:2" ht="12.75">
      <c r="A98" s="4">
        <v>96</v>
      </c>
      <c r="B98" s="130">
        <v>21825</v>
      </c>
    </row>
    <row r="99" spans="1:2" ht="12.75">
      <c r="A99" s="4">
        <v>97</v>
      </c>
      <c r="B99" s="130">
        <v>21850</v>
      </c>
    </row>
    <row r="100" spans="1:2" ht="12.75">
      <c r="A100" s="4">
        <v>98</v>
      </c>
      <c r="B100" s="130">
        <v>21875</v>
      </c>
    </row>
    <row r="101" spans="1:2" ht="12.75">
      <c r="A101" s="4">
        <v>99</v>
      </c>
      <c r="B101" s="130">
        <v>21900</v>
      </c>
    </row>
    <row r="102" spans="1:2" ht="12.75">
      <c r="A102" s="4">
        <v>100</v>
      </c>
      <c r="B102" s="130">
        <v>21925</v>
      </c>
    </row>
    <row r="103" spans="1:2" ht="12.75">
      <c r="A103" s="4">
        <v>101</v>
      </c>
      <c r="B103" s="130">
        <v>21950</v>
      </c>
    </row>
    <row r="104" spans="1:2" ht="12.75">
      <c r="A104" s="4">
        <v>102</v>
      </c>
      <c r="B104" s="130">
        <v>21975</v>
      </c>
    </row>
    <row r="105" spans="1:2" ht="12.75">
      <c r="A105" s="4">
        <v>103</v>
      </c>
      <c r="B105" s="130">
        <v>22000</v>
      </c>
    </row>
    <row r="106" spans="1:2" ht="12.75">
      <c r="A106" s="4">
        <v>104</v>
      </c>
      <c r="B106" s="130">
        <v>22025</v>
      </c>
    </row>
    <row r="107" spans="1:2" ht="12.75">
      <c r="A107" s="4">
        <v>105</v>
      </c>
      <c r="B107" s="130">
        <v>22050</v>
      </c>
    </row>
    <row r="108" spans="1:2" ht="12.75">
      <c r="A108" s="4">
        <v>106</v>
      </c>
      <c r="B108" s="130">
        <v>22075</v>
      </c>
    </row>
    <row r="109" spans="1:2" ht="12.75">
      <c r="A109" s="4">
        <v>107</v>
      </c>
      <c r="B109" s="130">
        <v>22100</v>
      </c>
    </row>
    <row r="110" spans="1:2" ht="12.75">
      <c r="A110" s="4">
        <v>108</v>
      </c>
      <c r="B110" s="130">
        <v>22125</v>
      </c>
    </row>
    <row r="111" spans="1:2" ht="12.75">
      <c r="A111" s="4">
        <v>109</v>
      </c>
      <c r="B111" s="130">
        <v>22150</v>
      </c>
    </row>
    <row r="112" spans="1:2" ht="12.75">
      <c r="A112" s="4">
        <v>110</v>
      </c>
      <c r="B112" s="130">
        <v>22175</v>
      </c>
    </row>
    <row r="113" spans="1:2" ht="12.75">
      <c r="A113" s="4">
        <v>111</v>
      </c>
      <c r="B113" s="130">
        <v>22200</v>
      </c>
    </row>
    <row r="114" spans="1:2" ht="12.75">
      <c r="A114" s="4">
        <v>112</v>
      </c>
      <c r="B114" s="130">
        <v>22225</v>
      </c>
    </row>
    <row r="115" spans="1:2" ht="12.75">
      <c r="A115" s="4">
        <v>113</v>
      </c>
      <c r="B115" s="130">
        <v>22250</v>
      </c>
    </row>
    <row r="116" spans="1:2" ht="12.75">
      <c r="A116" s="4">
        <v>114</v>
      </c>
      <c r="B116" s="130">
        <v>22275</v>
      </c>
    </row>
    <row r="117" spans="1:2" ht="12.75">
      <c r="A117" s="4">
        <v>115</v>
      </c>
      <c r="B117" s="130">
        <v>22300</v>
      </c>
    </row>
    <row r="118" spans="1:2" ht="12.75">
      <c r="A118" s="4">
        <v>116</v>
      </c>
      <c r="B118" s="130">
        <v>22325</v>
      </c>
    </row>
    <row r="119" spans="1:2" ht="12.75">
      <c r="A119" s="4">
        <v>117</v>
      </c>
      <c r="B119" s="130">
        <v>22350</v>
      </c>
    </row>
    <row r="120" spans="1:2" ht="12.75">
      <c r="A120" s="4">
        <v>118</v>
      </c>
      <c r="B120" s="130">
        <v>22375</v>
      </c>
    </row>
    <row r="121" spans="1:2" ht="12.75">
      <c r="A121" s="4">
        <v>119</v>
      </c>
      <c r="B121" s="130">
        <v>22400</v>
      </c>
    </row>
    <row r="122" spans="1:2" ht="12.75">
      <c r="A122" s="4">
        <v>120</v>
      </c>
      <c r="B122" s="130">
        <v>22425</v>
      </c>
    </row>
    <row r="123" spans="1:2" ht="12.75">
      <c r="A123" s="4">
        <v>121</v>
      </c>
      <c r="B123" s="130">
        <v>22450</v>
      </c>
    </row>
    <row r="124" spans="1:2" ht="12.75">
      <c r="A124" s="4">
        <v>122</v>
      </c>
      <c r="B124" s="130">
        <v>22475</v>
      </c>
    </row>
    <row r="125" spans="1:2" ht="12.75">
      <c r="A125" s="4">
        <v>123</v>
      </c>
      <c r="B125" s="130">
        <v>22500</v>
      </c>
    </row>
    <row r="126" spans="1:2" ht="12.75">
      <c r="A126" s="4">
        <v>124</v>
      </c>
      <c r="B126" s="130">
        <v>22525</v>
      </c>
    </row>
    <row r="127" spans="1:2" ht="12.75">
      <c r="A127" s="4">
        <v>125</v>
      </c>
      <c r="B127" s="130">
        <v>22550</v>
      </c>
    </row>
    <row r="128" spans="1:2" ht="12.75">
      <c r="A128" s="4">
        <v>126</v>
      </c>
      <c r="B128" s="130">
        <v>22575</v>
      </c>
    </row>
    <row r="129" spans="1:2" ht="12.75">
      <c r="A129" s="4">
        <v>127</v>
      </c>
      <c r="B129" s="130">
        <v>22600</v>
      </c>
    </row>
    <row r="130" spans="1:2" ht="12.75">
      <c r="A130" s="4">
        <v>128</v>
      </c>
      <c r="B130" s="130">
        <v>22625</v>
      </c>
    </row>
    <row r="131" spans="1:2" ht="12.75">
      <c r="A131" s="4">
        <v>129</v>
      </c>
      <c r="B131" s="130">
        <v>22650</v>
      </c>
    </row>
    <row r="132" spans="1:2" ht="12.75">
      <c r="A132" s="4">
        <v>130</v>
      </c>
      <c r="B132" s="130">
        <v>22675</v>
      </c>
    </row>
    <row r="133" spans="1:2" ht="12.75">
      <c r="A133" s="4">
        <v>131</v>
      </c>
      <c r="B133" s="130">
        <v>22700</v>
      </c>
    </row>
    <row r="134" spans="1:2" ht="12.75">
      <c r="A134" s="4">
        <v>132</v>
      </c>
      <c r="B134" s="130">
        <v>22725</v>
      </c>
    </row>
    <row r="135" spans="1:2" ht="12.75">
      <c r="A135" s="4">
        <v>133</v>
      </c>
      <c r="B135" s="130">
        <v>22750</v>
      </c>
    </row>
    <row r="136" spans="1:2" ht="12.75">
      <c r="A136" s="4">
        <v>134</v>
      </c>
      <c r="B136" s="130">
        <v>22775</v>
      </c>
    </row>
    <row r="137" spans="1:2" ht="12.75">
      <c r="A137" s="4">
        <v>135</v>
      </c>
      <c r="B137" s="130">
        <v>22800</v>
      </c>
    </row>
    <row r="138" spans="1:2" ht="12.75">
      <c r="A138" s="4">
        <v>136</v>
      </c>
      <c r="B138" s="130">
        <v>22825</v>
      </c>
    </row>
    <row r="139" spans="1:2" ht="12.75">
      <c r="A139" s="4">
        <v>137</v>
      </c>
      <c r="B139" s="130">
        <v>22850</v>
      </c>
    </row>
    <row r="140" spans="1:2" ht="12.75">
      <c r="A140" s="4">
        <v>138</v>
      </c>
      <c r="B140" s="130">
        <v>22875</v>
      </c>
    </row>
    <row r="141" spans="1:2" ht="12.75">
      <c r="A141" s="4">
        <v>139</v>
      </c>
      <c r="B141" s="130">
        <v>22900</v>
      </c>
    </row>
    <row r="142" spans="1:2" ht="12.75">
      <c r="A142" s="4">
        <v>140</v>
      </c>
      <c r="B142" s="130">
        <v>22925</v>
      </c>
    </row>
    <row r="143" spans="1:2" ht="12.75">
      <c r="A143" s="4">
        <v>141</v>
      </c>
      <c r="B143" s="130">
        <v>22950</v>
      </c>
    </row>
    <row r="144" spans="1:2" ht="12.75">
      <c r="A144" s="4">
        <v>142</v>
      </c>
      <c r="B144" s="130">
        <v>22975</v>
      </c>
    </row>
    <row r="145" spans="1:2" ht="12.75">
      <c r="A145" s="4">
        <v>143</v>
      </c>
      <c r="B145" s="130">
        <v>23000</v>
      </c>
    </row>
    <row r="146" spans="1:2" ht="12.75">
      <c r="A146" s="4">
        <v>144</v>
      </c>
      <c r="B146" s="130">
        <v>23025</v>
      </c>
    </row>
    <row r="147" spans="1:2" ht="12.75">
      <c r="A147" s="4">
        <v>145</v>
      </c>
      <c r="B147" s="130">
        <v>23050</v>
      </c>
    </row>
    <row r="148" spans="1:2" ht="12.75">
      <c r="A148" s="4">
        <v>146</v>
      </c>
      <c r="B148" s="130">
        <v>23075</v>
      </c>
    </row>
    <row r="149" spans="1:2" ht="12.75">
      <c r="A149" s="4">
        <v>147</v>
      </c>
      <c r="B149" s="130">
        <v>23100</v>
      </c>
    </row>
    <row r="150" spans="1:2" ht="12.75">
      <c r="A150" s="4">
        <v>148</v>
      </c>
      <c r="B150" s="130">
        <v>23125</v>
      </c>
    </row>
    <row r="151" spans="1:2" ht="12.75">
      <c r="A151" s="4">
        <v>149</v>
      </c>
      <c r="B151" s="130">
        <v>23150</v>
      </c>
    </row>
    <row r="152" spans="1:2" ht="12.75">
      <c r="A152" s="4">
        <v>150</v>
      </c>
      <c r="B152" s="130">
        <v>23175</v>
      </c>
    </row>
    <row r="153" spans="1:2" ht="12.75">
      <c r="A153" s="4">
        <v>151</v>
      </c>
      <c r="B153" s="130">
        <v>23200</v>
      </c>
    </row>
    <row r="154" spans="1:2" ht="12.75">
      <c r="A154" s="4">
        <v>152</v>
      </c>
      <c r="B154" s="130">
        <v>23225</v>
      </c>
    </row>
    <row r="155" spans="1:2" ht="12.75">
      <c r="A155" s="4">
        <v>153</v>
      </c>
      <c r="B155" s="130">
        <v>23250</v>
      </c>
    </row>
    <row r="156" spans="1:2" ht="12.75">
      <c r="A156" s="4">
        <v>154</v>
      </c>
      <c r="B156" s="130">
        <v>23275</v>
      </c>
    </row>
    <row r="157" spans="1:2" ht="12.75">
      <c r="A157" s="4">
        <v>155</v>
      </c>
      <c r="B157" s="130">
        <v>23300</v>
      </c>
    </row>
    <row r="158" spans="1:2" ht="12.75">
      <c r="A158" s="4">
        <v>156</v>
      </c>
      <c r="B158" s="130">
        <v>23325</v>
      </c>
    </row>
    <row r="159" spans="1:2" ht="12.75">
      <c r="A159" s="4">
        <v>157</v>
      </c>
      <c r="B159" s="130">
        <v>23350</v>
      </c>
    </row>
    <row r="160" spans="1:2" ht="12.75">
      <c r="A160" s="4">
        <v>158</v>
      </c>
      <c r="B160" s="130">
        <v>23375</v>
      </c>
    </row>
    <row r="161" spans="1:2" ht="12.75">
      <c r="A161" s="4">
        <v>159</v>
      </c>
      <c r="B161" s="130">
        <v>23400</v>
      </c>
    </row>
    <row r="162" spans="1:2" ht="12.75">
      <c r="A162" s="4">
        <v>160</v>
      </c>
      <c r="B162" s="130">
        <v>23425</v>
      </c>
    </row>
    <row r="163" spans="1:2" ht="12.75">
      <c r="A163" s="4">
        <v>161</v>
      </c>
      <c r="B163" s="130">
        <v>23450</v>
      </c>
    </row>
    <row r="164" spans="1:2" ht="12.75">
      <c r="A164" s="4">
        <v>162</v>
      </c>
      <c r="B164" s="130">
        <v>23475</v>
      </c>
    </row>
    <row r="165" spans="1:2" ht="12.75">
      <c r="A165" s="4">
        <v>163</v>
      </c>
      <c r="B165" s="130">
        <v>23500</v>
      </c>
    </row>
    <row r="166" spans="1:2" ht="12.75">
      <c r="A166" s="4">
        <v>164</v>
      </c>
      <c r="B166" s="130">
        <v>23525</v>
      </c>
    </row>
    <row r="167" spans="1:2" ht="12.75">
      <c r="A167" s="4">
        <v>165</v>
      </c>
      <c r="B167" s="130">
        <v>23550</v>
      </c>
    </row>
    <row r="168" spans="1:2" ht="12.75">
      <c r="A168" s="4">
        <v>166</v>
      </c>
      <c r="B168" s="130">
        <v>23575</v>
      </c>
    </row>
    <row r="169" spans="1:2" ht="12.75">
      <c r="A169" s="4">
        <v>167</v>
      </c>
      <c r="B169" s="130">
        <v>23600</v>
      </c>
    </row>
    <row r="170" spans="1:2" ht="12.75">
      <c r="A170" s="4">
        <v>168</v>
      </c>
      <c r="B170" s="130">
        <v>23625</v>
      </c>
    </row>
    <row r="171" spans="1:2" ht="12.75">
      <c r="A171" s="4">
        <v>169</v>
      </c>
      <c r="B171" s="130">
        <v>23650</v>
      </c>
    </row>
    <row r="172" spans="1:2" ht="12.75">
      <c r="A172" s="4">
        <v>170</v>
      </c>
      <c r="B172" s="130">
        <v>23675</v>
      </c>
    </row>
    <row r="173" spans="1:2" ht="12.75">
      <c r="A173" s="4">
        <v>171</v>
      </c>
      <c r="B173" s="130">
        <v>23700</v>
      </c>
    </row>
    <row r="174" spans="1:2" ht="12.75">
      <c r="A174" s="4">
        <v>172</v>
      </c>
      <c r="B174" s="130">
        <v>23725</v>
      </c>
    </row>
    <row r="175" spans="1:2" ht="12.75">
      <c r="A175" s="4">
        <v>173</v>
      </c>
      <c r="B175" s="130">
        <v>23750</v>
      </c>
    </row>
    <row r="176" spans="1:2" ht="12.75">
      <c r="A176" s="4">
        <v>174</v>
      </c>
      <c r="B176" s="130">
        <v>23775</v>
      </c>
    </row>
    <row r="177" spans="1:2" ht="12.75">
      <c r="A177" s="4">
        <v>175</v>
      </c>
      <c r="B177" s="130">
        <v>23800</v>
      </c>
    </row>
    <row r="178" spans="1:2" ht="12.75">
      <c r="A178" s="4">
        <v>176</v>
      </c>
      <c r="B178" s="130">
        <v>23825</v>
      </c>
    </row>
    <row r="179" spans="1:2" ht="12.75">
      <c r="A179" s="4">
        <v>177</v>
      </c>
      <c r="B179" s="130">
        <v>23850</v>
      </c>
    </row>
    <row r="180" spans="1:2" ht="12.75">
      <c r="A180" s="4">
        <v>178</v>
      </c>
      <c r="B180" s="130">
        <v>23875</v>
      </c>
    </row>
    <row r="181" spans="1:2" ht="12.75">
      <c r="A181" s="4">
        <v>179</v>
      </c>
      <c r="B181" s="130">
        <v>23900</v>
      </c>
    </row>
    <row r="182" spans="1:2" ht="12.75">
      <c r="A182" s="4">
        <v>180</v>
      </c>
      <c r="B182" s="130">
        <v>23925</v>
      </c>
    </row>
    <row r="183" spans="1:2" ht="12.75">
      <c r="A183" s="4">
        <v>181</v>
      </c>
      <c r="B183" s="130">
        <v>23950</v>
      </c>
    </row>
    <row r="184" spans="1:2" ht="12.75">
      <c r="A184" s="4">
        <v>182</v>
      </c>
      <c r="B184" s="130">
        <v>23975</v>
      </c>
    </row>
    <row r="185" spans="1:2" ht="12.75">
      <c r="A185" s="4">
        <v>183</v>
      </c>
      <c r="B185" s="130">
        <v>24000</v>
      </c>
    </row>
    <row r="186" spans="1:2" ht="12.75">
      <c r="A186" s="4">
        <v>184</v>
      </c>
      <c r="B186" s="130">
        <v>24025</v>
      </c>
    </row>
    <row r="187" spans="1:2" ht="12.75">
      <c r="A187" s="4">
        <v>185</v>
      </c>
      <c r="B187" s="130">
        <v>24050</v>
      </c>
    </row>
    <row r="188" spans="1:2" ht="12.75">
      <c r="A188" s="4">
        <v>186</v>
      </c>
      <c r="B188" s="130">
        <v>24075</v>
      </c>
    </row>
    <row r="189" spans="1:2" ht="12.75">
      <c r="A189" s="4">
        <v>187</v>
      </c>
      <c r="B189" s="130">
        <v>24100</v>
      </c>
    </row>
    <row r="190" spans="1:2" ht="12.75">
      <c r="A190" s="4">
        <v>188</v>
      </c>
      <c r="B190" s="130">
        <v>24125</v>
      </c>
    </row>
    <row r="191" spans="1:2" ht="12.75">
      <c r="A191" s="4">
        <v>189</v>
      </c>
      <c r="B191" s="130">
        <v>24150</v>
      </c>
    </row>
    <row r="192" spans="1:2" ht="12.75">
      <c r="A192" s="4">
        <v>190</v>
      </c>
      <c r="B192" s="130">
        <v>24175</v>
      </c>
    </row>
    <row r="193" spans="1:2" ht="12.75">
      <c r="A193" s="4">
        <v>191</v>
      </c>
      <c r="B193" s="130">
        <v>24200</v>
      </c>
    </row>
    <row r="194" spans="1:2" ht="12.75">
      <c r="A194" s="4">
        <v>192</v>
      </c>
      <c r="B194" s="130">
        <v>24225</v>
      </c>
    </row>
    <row r="195" spans="1:2" ht="12.75">
      <c r="A195" s="4">
        <v>193</v>
      </c>
      <c r="B195" s="130">
        <v>24250</v>
      </c>
    </row>
    <row r="196" spans="1:2" ht="12.75">
      <c r="A196" s="4">
        <v>194</v>
      </c>
      <c r="B196" s="130">
        <v>24275</v>
      </c>
    </row>
    <row r="197" spans="1:2" ht="12.75">
      <c r="A197" s="4">
        <v>195</v>
      </c>
      <c r="B197" s="130">
        <v>24300</v>
      </c>
    </row>
    <row r="198" spans="1:2" ht="12.75">
      <c r="A198" s="4">
        <v>196</v>
      </c>
      <c r="B198" s="130">
        <v>24325</v>
      </c>
    </row>
    <row r="199" spans="1:2" ht="12.75">
      <c r="A199" s="4">
        <v>197</v>
      </c>
      <c r="B199" s="130">
        <v>24350</v>
      </c>
    </row>
    <row r="200" spans="1:2" ht="12.75">
      <c r="A200" s="4">
        <v>198</v>
      </c>
      <c r="B200" s="130">
        <v>24375</v>
      </c>
    </row>
    <row r="201" spans="1:2" ht="12.75">
      <c r="A201" s="4">
        <v>199</v>
      </c>
      <c r="B201" s="130">
        <v>24400</v>
      </c>
    </row>
    <row r="202" spans="1:2" ht="12.75">
      <c r="A202" s="4">
        <v>200</v>
      </c>
      <c r="B202" s="130">
        <v>24425</v>
      </c>
    </row>
    <row r="203" spans="1:2" ht="12.75">
      <c r="A203" s="4">
        <v>201</v>
      </c>
      <c r="B203" s="130">
        <v>24450</v>
      </c>
    </row>
    <row r="204" spans="1:2" ht="12.75">
      <c r="A204" s="4">
        <v>202</v>
      </c>
      <c r="B204" s="130">
        <v>24475</v>
      </c>
    </row>
    <row r="205" spans="1:2" ht="12.75">
      <c r="A205" s="4">
        <v>203</v>
      </c>
      <c r="B205" s="130">
        <v>24500</v>
      </c>
    </row>
    <row r="206" spans="1:2" ht="12.75">
      <c r="A206" s="4">
        <v>204</v>
      </c>
      <c r="B206" s="130">
        <v>24525</v>
      </c>
    </row>
    <row r="207" spans="1:2" ht="12.75">
      <c r="A207" s="4">
        <v>205</v>
      </c>
      <c r="B207" s="130">
        <v>24550</v>
      </c>
    </row>
    <row r="208" spans="1:2" ht="12.75">
      <c r="A208" s="4">
        <v>206</v>
      </c>
      <c r="B208" s="130">
        <v>24575</v>
      </c>
    </row>
    <row r="209" spans="1:2" ht="12.75">
      <c r="A209" s="4">
        <v>207</v>
      </c>
      <c r="B209" s="130">
        <v>24600</v>
      </c>
    </row>
    <row r="210" spans="1:2" ht="12.75">
      <c r="A210" s="4">
        <v>208</v>
      </c>
      <c r="B210" s="130">
        <v>24625</v>
      </c>
    </row>
    <row r="211" spans="1:2" ht="12.75">
      <c r="A211" s="4">
        <v>209</v>
      </c>
      <c r="B211" s="130">
        <v>24650</v>
      </c>
    </row>
    <row r="212" spans="1:2" ht="12.75">
      <c r="A212" s="4">
        <v>210</v>
      </c>
      <c r="B212" s="130">
        <v>24675</v>
      </c>
    </row>
    <row r="213" spans="1:2" ht="12.75">
      <c r="A213" s="4">
        <v>211</v>
      </c>
      <c r="B213" s="130">
        <v>24700</v>
      </c>
    </row>
    <row r="214" spans="1:2" ht="12.75">
      <c r="A214" s="4">
        <v>212</v>
      </c>
      <c r="B214" s="130">
        <v>24725</v>
      </c>
    </row>
    <row r="215" spans="1:2" ht="12.75">
      <c r="A215" s="4">
        <v>213</v>
      </c>
      <c r="B215" s="130">
        <v>24750</v>
      </c>
    </row>
    <row r="216" spans="1:2" ht="12.75">
      <c r="A216" s="4">
        <v>214</v>
      </c>
      <c r="B216" s="130">
        <v>24775</v>
      </c>
    </row>
    <row r="217" spans="1:2" ht="12.75">
      <c r="A217" s="4">
        <v>215</v>
      </c>
      <c r="B217" s="130">
        <v>24800</v>
      </c>
    </row>
    <row r="218" spans="1:2" ht="12.75">
      <c r="A218" s="4">
        <v>216</v>
      </c>
      <c r="B218" s="130">
        <v>24825</v>
      </c>
    </row>
    <row r="219" spans="1:2" ht="12.75">
      <c r="A219" s="4">
        <v>217</v>
      </c>
      <c r="B219" s="130">
        <v>24850</v>
      </c>
    </row>
    <row r="220" spans="1:2" ht="12.75">
      <c r="A220" s="4">
        <v>218</v>
      </c>
      <c r="B220" s="130">
        <v>24875</v>
      </c>
    </row>
    <row r="221" spans="1:2" ht="12.75">
      <c r="A221" s="4">
        <v>219</v>
      </c>
      <c r="B221" s="130">
        <v>24900</v>
      </c>
    </row>
    <row r="222" spans="1:2" ht="12.75">
      <c r="A222" s="4">
        <v>220</v>
      </c>
      <c r="B222" s="130">
        <v>24925</v>
      </c>
    </row>
    <row r="223" spans="1:2" ht="12.75">
      <c r="A223" s="4">
        <v>221</v>
      </c>
      <c r="B223" s="130">
        <v>24950</v>
      </c>
    </row>
    <row r="224" spans="1:2" ht="12.75">
      <c r="A224" s="4">
        <v>222</v>
      </c>
      <c r="B224" s="130">
        <v>24975</v>
      </c>
    </row>
    <row r="225" spans="1:2" ht="12.75">
      <c r="A225" s="4">
        <v>223</v>
      </c>
      <c r="B225" s="130">
        <v>25000</v>
      </c>
    </row>
    <row r="226" spans="1:2" ht="12.75">
      <c r="A226" s="4">
        <v>224</v>
      </c>
      <c r="B226" s="130">
        <v>25025</v>
      </c>
    </row>
    <row r="227" spans="1:2" ht="12.75">
      <c r="A227" s="4">
        <v>225</v>
      </c>
      <c r="B227" s="130">
        <v>25050</v>
      </c>
    </row>
    <row r="228" spans="1:2" ht="12.75">
      <c r="A228" s="4">
        <v>226</v>
      </c>
      <c r="B228" s="130">
        <v>25075</v>
      </c>
    </row>
    <row r="229" spans="1:2" ht="12.75">
      <c r="A229" s="4">
        <v>227</v>
      </c>
      <c r="B229" s="130">
        <v>25100</v>
      </c>
    </row>
    <row r="230" spans="1:2" ht="12.75">
      <c r="A230" s="4">
        <v>228</v>
      </c>
      <c r="B230" s="130">
        <v>25125</v>
      </c>
    </row>
    <row r="231" spans="1:2" ht="12.75">
      <c r="A231" s="4">
        <v>229</v>
      </c>
      <c r="B231" s="130">
        <v>25150</v>
      </c>
    </row>
    <row r="232" spans="1:2" ht="12.75">
      <c r="A232" s="4">
        <v>230</v>
      </c>
      <c r="B232" s="130">
        <v>25175</v>
      </c>
    </row>
    <row r="233" spans="1:2" ht="12.75">
      <c r="A233" s="4">
        <v>231</v>
      </c>
      <c r="B233" s="130">
        <v>25200</v>
      </c>
    </row>
    <row r="234" spans="1:2" ht="12.75">
      <c r="A234" s="4">
        <v>232</v>
      </c>
      <c r="B234" s="130">
        <v>25225</v>
      </c>
    </row>
    <row r="235" spans="1:2" ht="12.75">
      <c r="A235" s="4">
        <v>233</v>
      </c>
      <c r="B235" s="130">
        <v>25250</v>
      </c>
    </row>
    <row r="236" spans="1:2" ht="12.75">
      <c r="A236" s="4">
        <v>234</v>
      </c>
      <c r="B236" s="130">
        <v>25275</v>
      </c>
    </row>
    <row r="237" spans="1:2" ht="12.75">
      <c r="A237" s="4">
        <v>235</v>
      </c>
      <c r="B237" s="130">
        <v>25300</v>
      </c>
    </row>
    <row r="238" spans="1:2" ht="12.75">
      <c r="A238" s="4">
        <v>236</v>
      </c>
      <c r="B238" s="130">
        <v>25325</v>
      </c>
    </row>
    <row r="239" spans="1:2" ht="12.75">
      <c r="A239" s="4">
        <v>237</v>
      </c>
      <c r="B239" s="130">
        <v>25350</v>
      </c>
    </row>
    <row r="240" spans="1:2" ht="12.75">
      <c r="A240" s="4">
        <v>238</v>
      </c>
      <c r="B240" s="130">
        <v>25375</v>
      </c>
    </row>
    <row r="241" spans="1:2" ht="12.75">
      <c r="A241" s="4">
        <v>239</v>
      </c>
      <c r="B241" s="130">
        <v>25400</v>
      </c>
    </row>
    <row r="242" spans="1:2" ht="12.75">
      <c r="A242" s="4">
        <v>240</v>
      </c>
      <c r="B242" s="130">
        <v>25425</v>
      </c>
    </row>
    <row r="243" spans="1:2" ht="12.75">
      <c r="A243" s="4">
        <v>241</v>
      </c>
      <c r="B243" s="130">
        <v>25450</v>
      </c>
    </row>
    <row r="244" spans="1:2" ht="12.75">
      <c r="A244" s="4">
        <v>242</v>
      </c>
      <c r="B244" s="130">
        <v>25475</v>
      </c>
    </row>
    <row r="245" spans="1:2" ht="12.75">
      <c r="A245" s="4">
        <v>243</v>
      </c>
      <c r="B245" s="130">
        <v>25500</v>
      </c>
    </row>
    <row r="246" spans="1:2" ht="12.75">
      <c r="A246" s="4">
        <v>244</v>
      </c>
      <c r="B246" s="130">
        <v>25525</v>
      </c>
    </row>
    <row r="247" spans="1:2" ht="12.75">
      <c r="A247" s="4">
        <v>245</v>
      </c>
      <c r="B247" s="130">
        <v>25550</v>
      </c>
    </row>
    <row r="248" spans="1:2" ht="12.75">
      <c r="A248" s="4">
        <v>246</v>
      </c>
      <c r="B248" s="130">
        <v>25575</v>
      </c>
    </row>
    <row r="249" spans="1:2" ht="12.75">
      <c r="A249" s="4">
        <v>247</v>
      </c>
      <c r="B249" s="130">
        <v>25600</v>
      </c>
    </row>
    <row r="250" spans="1:2" ht="12.75">
      <c r="A250" s="4">
        <v>248</v>
      </c>
      <c r="B250" s="130">
        <v>25625</v>
      </c>
    </row>
    <row r="251" spans="1:2" ht="12.75">
      <c r="A251" s="4">
        <v>249</v>
      </c>
      <c r="B251" s="130">
        <v>25650</v>
      </c>
    </row>
    <row r="252" spans="1:2" ht="12.75">
      <c r="A252" s="4">
        <v>250</v>
      </c>
      <c r="B252" s="130">
        <v>25675</v>
      </c>
    </row>
  </sheetData>
  <sheetProtection password="9EDC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Gaming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2015-07-02T17:10:36Z</cp:lastPrinted>
  <dcterms:created xsi:type="dcterms:W3CDTF">2015-06-30T18:46:40Z</dcterms:created>
  <dcterms:modified xsi:type="dcterms:W3CDTF">2015-07-02T17:10:46Z</dcterms:modified>
  <cp:category/>
  <cp:version/>
  <cp:contentType/>
  <cp:contentStatus/>
</cp:coreProperties>
</file>